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'Лист1'!$A$1:$O$299</definedName>
  </definedNames>
  <calcPr fullCalcOnLoad="1" refMode="R1C1"/>
</workbook>
</file>

<file path=xl/sharedStrings.xml><?xml version="1.0" encoding="utf-8"?>
<sst xmlns="http://schemas.openxmlformats.org/spreadsheetml/2006/main" count="1549" uniqueCount="629">
  <si>
    <t>Осуществление авторского надзора за проведением ремонтно-реставрационных работ. Крестовоздвиженский Иерусалимский ставропигиальный женский монастырь.  Собор Вознесения.Московская обл., Домодедовский р-н (Ленинский р-н), с.Лукино.</t>
  </si>
  <si>
    <t>77-0941/49</t>
  </si>
  <si>
    <t xml:space="preserve">Осуществление авторского надзора за проведением противоаварийных и ремонтно-реставрационных работ, а также приспособление объекта к. Крестовоздвиженский Иерусалимский ставропигиальный женский монастырь. Старый настоятельский корпус.Московская обл., Домодедовский р-н (Ленинский р-н), с.Лукино. </t>
  </si>
  <si>
    <t xml:space="preserve">Осуществление авторского надзора за проведением ремонтно-реставрационных работ. Церковь Успения (деревянная), XVII вв. Терский район, с. Варзуга. </t>
  </si>
  <si>
    <t>Мурманская область</t>
  </si>
  <si>
    <t xml:space="preserve">Осуществление авторского надзора за проведением ремонтно-реставрационных работ. Вознесенский Печерский мужской монастырь (колокольня). г.Нижний Новгород, Приволжская слобода. </t>
  </si>
  <si>
    <t xml:space="preserve">Осуществление авторского надзора за проведением ремонтно-реставрационных работ. Благовещенский мужской монастырь. Успенская церковь. г.Нижний Новгород, Мельничный пер, д.8. </t>
  </si>
  <si>
    <t xml:space="preserve">Осуществление авторского надзора за проведением ремонтно-реставрационных работ. Ансамбль Николо-Вяжищского ставропигиального женского монастыря.г. Великий Новгород, д.Вяжищи. </t>
  </si>
  <si>
    <t xml:space="preserve">Осуществление авторского надзора за проведением ремонтно-реставрационных работ.Церковь Святых Апостолов Петра и Павла (Костел).Великий Новгород, ул. Б. Санкт-Петербургская, д.12. </t>
  </si>
  <si>
    <t xml:space="preserve">Осуществление авторского надзора за проведением ремонтно-реставрационных работ. Западный братский корпус Свято-Юрьева монастыря. </t>
  </si>
  <si>
    <t xml:space="preserve">Осуществление авторского надзора за проведением ремонтно-реставрационных работ. Юго-восточная башня Свято-Юрьева монастыря. </t>
  </si>
  <si>
    <t xml:space="preserve">Осуществление авторского надзора за проведением ремонтно-реставрационных работ. Колокольня  Хутынского монастыря. </t>
  </si>
  <si>
    <t xml:space="preserve">Осуществление авторского надзора за проведением противоаварийных и ремонтно-реставрационных работ. Свято-Успенский (Свято-Михайло-Архангельский) собор. г.Орел, Михаило-Архангельский пер. </t>
  </si>
  <si>
    <t xml:space="preserve">78-0924/8 </t>
  </si>
  <si>
    <t>Орловская область</t>
  </si>
  <si>
    <t xml:space="preserve">Осуществление авторского надзора за проведением ремонтно-реставрационных работ. Храм Покрова Божией Матери. Псковская обл., Новоржевский р-н, д.Барута. </t>
  </si>
  <si>
    <t>Псковская область</t>
  </si>
  <si>
    <t xml:space="preserve">Осуществление авторского надзора за проведением ремонтно-реставрационных работ. Свято-Благовещенский Никандровский монастырь. Псковская обл., Порховский р-н, п/о Загоска, с. Любовец. </t>
  </si>
  <si>
    <t xml:space="preserve">Осуществление авторского надзора за проведением ремонтно-реставрационных работ. Соборная колокольня Рязанского кремля. г.Рязань, Кремль. </t>
  </si>
  <si>
    <t>Рязанская область</t>
  </si>
  <si>
    <t>Осуществление авторского надзора за производством противоаварийных и ремонтно реставрационных работ. Синагога, 1908 г., архитектор 3. В. Клейнерман.</t>
  </si>
  <si>
    <t xml:space="preserve">Осуществление авторского надзора за проведением ремонтно-реставрационных работ. Покровский Кафедральный Собор 1861г. г.Самара, ул.Ленинская, 77.  </t>
  </si>
  <si>
    <t xml:space="preserve">Осуществление авторского надзора за проведением ремонтно-реставрационных работ, приспособление к современному использованию. Ново-Тихвинский женский монастырь. Церковь "Всех Скорбящих Радость".  </t>
  </si>
  <si>
    <t>Осуществление авторского надзора за проведением ремонтно-реставрационных работ. Свято-Николаевский мужской монастырь. Братский корпус №4, г. Верхотурье, ул. Воинская, д.1 А.</t>
  </si>
  <si>
    <t xml:space="preserve">Осуществление авторского надзора за проведением ремонтно-реставрационных работ. Лестница Ансамбля Соборной горы. </t>
  </si>
  <si>
    <t>Осуществление авторского надзора за проведением ремонтно-реставрационных работ. Ограда с подпорными стенками Ансамбля Соборной горы.</t>
  </si>
  <si>
    <t xml:space="preserve">Осуществление авторского надзора за проведением ремонтно-реставрационных работ. Благовещенская церковь Ансамбля Соборной горы. </t>
  </si>
  <si>
    <t>Осуществление авторского надзора за проведением ремонтно-реставрационных работ. Смоленская крепость - ворота Днепровские (церковь Одигитрии). г.Смоленск, ул.Соболева, 1.</t>
  </si>
  <si>
    <t>Осуществление авторского надзора за проведением ремонтно-реставрационных работ. Нижне-Никольская церковь. г.Смоленск, ул. Беляева.</t>
  </si>
  <si>
    <t xml:space="preserve">Осуществление авторского надзора за проведением ремонтно-реставрационных работ. Церковь Великомученицы Варвары (храмовый комплекс). Смоленск, ул. Кашена. </t>
  </si>
  <si>
    <t xml:space="preserve">Осуществление авторского надзора за проведением ремонтно-реставрационных работ. Собор Богоявленский Ансамбля Соборной горы. </t>
  </si>
  <si>
    <t xml:space="preserve">Осуществление авторского надзора за проведением работ по благоустройству территории. Ансамбль Соборной горы. </t>
  </si>
  <si>
    <t xml:space="preserve">Осуществление авторского надзора за проведением ремонтно-реставрационных работ. Церковь Зачатия праведной Анны, монастыря Троицкого,1767 г. г.Смоленск, ул.Советская, д.11. </t>
  </si>
  <si>
    <t xml:space="preserve">Осуществление авторского надзора за проведением ремонтно-реставрационных работ. Авраамиев монастырь.  Собор Спаса Преображенский.г.Смоленск, ул.Маршала Жукова, д. 27. </t>
  </si>
  <si>
    <t xml:space="preserve">Осуществление авторского надзора за проведением ремонтно-реставрационных работ. Собор Вознесенский, Вознесенского монастыря,1693-1701. г.Смоленск, ул.Коненкова, д. 9а. </t>
  </si>
  <si>
    <t xml:space="preserve">Осуществление авторского надзора за проведением ремонтно-реставрационных работ. Церковь Одигитрии Иоанно-Предтеченского монастыря. г.Вязьма , ул.Докучаева. </t>
  </si>
  <si>
    <t xml:space="preserve">Осуществление авторского надзора за проведением ремонтно-реставрационных работ. Церковь Иоанна Предтечи комплекса Казанского монастыря. г.Тамбов, ул.М.Горького, д.3. </t>
  </si>
  <si>
    <t>Тамбовская область</t>
  </si>
  <si>
    <t xml:space="preserve">Осуществление авторского надзора за проведением ремонтно-реставрационных работ. Борисо-Глебский мужской монастырь. Братский копус. г.Торжок, ул.Старицкая.   </t>
  </si>
  <si>
    <t>Тверская область</t>
  </si>
  <si>
    <t>Осуществление авторского надзора за проведением ремонтно-реставрационных работ. Усадьба городская. Ансамбль Тверского губернаторского (с 1880 года архиерейского) дома. г.Тверь, ул.Советская, д.10.</t>
  </si>
  <si>
    <t xml:space="preserve">Осуществление авторского надзора за проведением ремонтно-реставрационных работ. Церковь Рождества Христова (Николо-Зарецкая). г.Тула, Оружейный пер., 12, литер Д. </t>
  </si>
  <si>
    <t>Тульская область</t>
  </si>
  <si>
    <t xml:space="preserve">Осуществление авторского надзора за проведением ремонтно-реставрационных работ. Спасская церковь. г.Тобольск, ул. Революционная, 8 ул.Войкова, 7. </t>
  </si>
  <si>
    <t>Тюменская область</t>
  </si>
  <si>
    <t xml:space="preserve">Осуществление авторского надзора за проведением ремонтно-реставрационных работ. Церковь во имя Сошествия Святого Духа. г.Кыштым, ул.Садовая. </t>
  </si>
  <si>
    <t>Осуществление авторского надзора за производством ремонтно реставрационных работ. Храмовый комплекс в Коровниках, ХVII в.. г. Ярославль, Портовая наб., 2.</t>
  </si>
  <si>
    <t>Ярославская область</t>
  </si>
  <si>
    <t xml:space="preserve">Осуществление авторского надзора за проведением ремонтно-реставрационных работ. Ансамбль Федоровского женского монастыря.  Старые кельи. г.Переславль-Залесский, ул.Московская. </t>
  </si>
  <si>
    <t>Осуществление авторского надзора за проведением ремонтно-реставрационных работ. Храм преподобного Сергия Радонежского в Рогожской слободе. Церковь Алексия Митрополита, что за Яузой, 1748-1752 гг.. г.Москва, ул. Николоямская.</t>
  </si>
  <si>
    <t>77-0941/87</t>
  </si>
  <si>
    <t>Осуществление авторского надзора за проведением ремонтно-реставрационных работ. Иоанно-Предтеченский женский монастырь (Ансамбль Ивановского монастыря).г.Москва, М.Ивановский пер.</t>
  </si>
  <si>
    <t>77-0941/88</t>
  </si>
  <si>
    <t>Осуществление авторского надзора за проведением ремонтно-реставрационных работ. Храм Иоанна Предтечи. г.Москва, ул. Варварка, д.15 стр. 2.</t>
  </si>
  <si>
    <t>77-0941/89</t>
  </si>
  <si>
    <t>Осуществление авторского надзора за проведением ремонтно-реставрационных работ. Ансамбль Крутицкого подворья.Приказные палаты.г. Москва, ул.Крутицкая, д.17, стр. 6.</t>
  </si>
  <si>
    <t>77-0941/90</t>
  </si>
  <si>
    <t xml:space="preserve">Осуществление авторского надзора за проведением ремонтно-реставрационных работ. Храм Покрова Пресвятой Богородицы в Рубцове (Единоверческий храм). Москва, ул.Бакунинская, д.83, стр. 3. </t>
  </si>
  <si>
    <t>77-0941/91</t>
  </si>
  <si>
    <t xml:space="preserve">Осуществление авторского надзора за проведением ремонтно-реставрационных работ. Московский Богородице-Смоленский Новодевичий женский монастырь. </t>
  </si>
  <si>
    <t>77-0941/92</t>
  </si>
  <si>
    <t xml:space="preserve">Осуществление авторского надзора за проведением ремонтно-реставрационных работ. Симонов мужской монастырь. Храм Тихвинской иконы Божией Матери.Москва, ул.Восточная, д.4. </t>
  </si>
  <si>
    <t>77-0941/93</t>
  </si>
  <si>
    <t xml:space="preserve">Осуществление авторского надзора за проведением ремонтно-реставрационных работ. Казанский Кафедральный собор. Казанская пл, д.2. </t>
  </si>
  <si>
    <t>Осуществление авторского надзора за проведением ремонтно-реставрационных работ. Свято-Троицкая Александро-Невская Лавра. Федоровская церковь.Набережная р.Монастырки, д.1.</t>
  </si>
  <si>
    <t>Осуществление авторского надзора за проведением ремонтно- реставрационных работ. Римско-католическая церковь святой Екатерины Александрийской.</t>
  </si>
  <si>
    <t xml:space="preserve">Осуществление авторского надзора за проведением ремонтно-реставрационных работ. Успенское подворье Введенского ставропигиального мужского монастыря Оптина пустынь. Храм Успения Пресвятой Богородицы.г.Санкт-Петербург, наб.Лейтенанта Шмидта,27/2. </t>
  </si>
  <si>
    <t>50-0195</t>
  </si>
  <si>
    <t>Ансамбль Саввино-Сторожевского монастыря.  Рождественский собор. Московская обл., Одинцовский р-н, г.Звенигород. Проведение ремонтно-реставрационных работ и реставрация монументальной живописи.</t>
  </si>
  <si>
    <t>77-0924</t>
  </si>
  <si>
    <t>Осуществление авторского надзора за проведением ремонтно-реставрационных работ.Старая Ладога.</t>
  </si>
  <si>
    <t>Осуществление авторского надзора за проведение ремонтно-реставрационных работ.Троицкая церковь  бывшего Князе-Владимирского женского монастыря.Ленинский р-н, с. Филимонки</t>
  </si>
  <si>
    <t>Осуществление авторского надзора за проведением ремонтно-реставрационных работ и реставрацией монументальной живописи.  Ансамбль Саввино-Сторожевского монастыря.  Рождественский собор. Московская обл., Одинцовский р-н, г.Звенигород.</t>
  </si>
  <si>
    <t>Осуществление авторского надзора за проведением ремонтно-реставрационных работ.                                                                                                              Здание духовного училища г. Рязань, ул. Соборная, д. 7</t>
  </si>
  <si>
    <t>Осуществление авторского надзора за проведением ремонтно-реставрационных работ.Свято-Тихоновский женский монастырь.Церковь Святителя Николая.Тверская область, г. Торопец</t>
  </si>
  <si>
    <t>Осуществление авторского надзора за проведением ремонтно-реставрационных работ.Успенский собор ансамбля Ростовского Кремля, XV-XVI вв.Ярославская область, г. Ростов</t>
  </si>
  <si>
    <t>Осуществление авторского надзора за проведением ремонтно-реставрационных работ на объекте культурного наследия Старом трапезном корпусе (стр. 16) Зачатьевского женского монастыря</t>
  </si>
  <si>
    <t>77-0924/7</t>
  </si>
  <si>
    <t>Осуществление авторского надзора за проведением ремонтно-реставрационных работ.Собор Феодоровской иконы Божией Матери, Преподобного Михаила Малеина и Святого Благоверного князя Александра Невского. г. Санкт-Петербург, Миргородская ул., д. 1-В, литер А</t>
  </si>
  <si>
    <t>Проведение ремонтно-реставрационных работ на кровле южного придела объекта культурного наследия "Благовещенский собор с колокольней"</t>
  </si>
  <si>
    <t>29-0065</t>
  </si>
  <si>
    <t>Проведение ремонтно-реставрационных работ на объекте культурного наследия "Благовещенский собор с колокольней"</t>
  </si>
  <si>
    <t>77-0931</t>
  </si>
  <si>
    <t>Осуществление авторского надзора за проведением ремонтно-рестврационных работ. Храмовый комплекс в с.Нёнокса: Церковь Троицкая 1729 г.</t>
  </si>
  <si>
    <t>Осуществление авторского надзора за проведением ремонтно-реставрационных работ на объекте культурного наследия "Спасообыденная церковь с колокольней"</t>
  </si>
  <si>
    <t>Осуществление авторского надзора за проведением ремонтно-реставрационных работ на объекте культурного наследия "Благовещенский собор с колокольней"</t>
  </si>
  <si>
    <t>Осуществление авторского надзора за проведением ремонтно-реставрационных работ."Богоявленская церковь 1793-1798г.", архитектурный ансамбль с. Лядины</t>
  </si>
  <si>
    <t>Осуществление авторского надзора за проведением ремонтно-реставрационных работ на объекте культурного наследия: "Храмовый комплекс Порженского погоста, кон.XVIII в."</t>
  </si>
  <si>
    <t>77-0939</t>
  </si>
  <si>
    <t>Осуществление авторского надзора за проведением ремонтно-реставрационных работ на объекте культурного наследия "Парк Дендрарий", видовая площадка здания "Дача Надежда" 1892 г., Краснодарский край, г.Сочи, Курортный проспект, 74</t>
  </si>
  <si>
    <t>Осуществление авторского надзора за проведением ремонтно-реставрационных работ на объекте культурного наследия "Елизаветинская (Академическая) галерея, 1849г." (Ставропольский край, г. Пятигорск)</t>
  </si>
  <si>
    <t>Осуществление авторского надзора за проведением ремонтно-реставрационных работ (продолжение) на объекте культурного наследия "Нарзанная галерея, 1848г." (Ставропольский край, г. Кисловодск)</t>
  </si>
  <si>
    <t>Осуществление авторского надзора за проведением ремонтно-реставрационных работ (продолжение) на объекте культурного наследия "Комплекс Верхних минеральных ванн, 1895г." (Ставропольский край, г. Ессентуки)</t>
  </si>
  <si>
    <t>Осуществление авторского надзора за проведением ремонтно-реставрационных работ (продолжение) на объекте культурного наследия "Галерея над источником № 17, 1858г." (Ставропольский край, г. Ессентуки)</t>
  </si>
  <si>
    <t>Осуществление авторского надзора за проведением ремонтно-реставрационных работ (продолжение) на объекте культурного наследия "Особняк Гориной, где бывал А.И.Солженицын" (Ставропольский край, г. Кисловодск)</t>
  </si>
  <si>
    <t>23-0939/1</t>
  </si>
  <si>
    <t>26-0939/2</t>
  </si>
  <si>
    <t>26-0939/3</t>
  </si>
  <si>
    <t>26-0939/4</t>
  </si>
  <si>
    <t>26-0939/5</t>
  </si>
  <si>
    <t>26-0939/6</t>
  </si>
  <si>
    <r>
      <t xml:space="preserve"> Пункт  13.  </t>
    </r>
    <r>
      <rPr>
        <sz val="12"/>
        <rFont val="Times New Roman"/>
        <family val="1"/>
      </rPr>
      <t>Комплексный проект "Культура русского Севера"</t>
    </r>
  </si>
  <si>
    <t>29-0931/1</t>
  </si>
  <si>
    <t>29-0931/2</t>
  </si>
  <si>
    <t>29-0931/3</t>
  </si>
  <si>
    <t>29-0931/4</t>
  </si>
  <si>
    <t>29-0931/5</t>
  </si>
  <si>
    <t>47-0924/1</t>
  </si>
  <si>
    <t>50-0924/2</t>
  </si>
  <si>
    <t>50-0924/3</t>
  </si>
  <si>
    <t>62-0924/4</t>
  </si>
  <si>
    <t>69-0924/5</t>
  </si>
  <si>
    <t>76-0924/6</t>
  </si>
  <si>
    <t>Направление I. Обеспечение сохранности историко-культурного наследия</t>
  </si>
  <si>
    <r>
      <t xml:space="preserve">Пункт 1. </t>
    </r>
    <r>
      <rPr>
        <sz val="12"/>
        <rFont val="Times New Roman"/>
        <family val="1"/>
      </rPr>
      <t>Работы по ремонту, реставрации,  противоаварийной защите, консервации памятников истории и культуры, находящихся в федеральной собственности</t>
    </r>
  </si>
  <si>
    <t>Фестиваль польских фильмов в Москве</t>
  </si>
  <si>
    <t>ДК</t>
  </si>
  <si>
    <t xml:space="preserve"> 01.04.2011 01.07.2011</t>
  </si>
  <si>
    <t>77-0317</t>
  </si>
  <si>
    <t>Техническая ошибка в наименовании мероприятия</t>
  </si>
  <si>
    <t>Фестиваль испанских фильмов в рамках Года Испании в России</t>
  </si>
  <si>
    <t>Российская Федерация</t>
  </si>
  <si>
    <t xml:space="preserve"> 01.04.2011 15.12.2011</t>
  </si>
  <si>
    <t>77-0380</t>
  </si>
  <si>
    <t>Техническая ошибка в наименовании мероприятия,регионе реализации</t>
  </si>
  <si>
    <t>Киномероприятия итальянского кино в России</t>
  </si>
  <si>
    <t>01.03.2011 15.12.2011</t>
  </si>
  <si>
    <t>77-0818</t>
  </si>
  <si>
    <t>Фестиваль российских фильмов в Польше</t>
  </si>
  <si>
    <t xml:space="preserve"> Польша</t>
  </si>
  <si>
    <t xml:space="preserve"> 01.09.2011  01.12.2011</t>
  </si>
  <si>
    <t>77-0320</t>
  </si>
  <si>
    <t>Ретроспектива российских фильмов в университетах Испании в рамках Года  России в Испании</t>
  </si>
  <si>
    <t>Испания</t>
  </si>
  <si>
    <t>77-0384</t>
  </si>
  <si>
    <t>Фестиваль российских фильмов в рамках Года России в Испании</t>
  </si>
  <si>
    <t>77-0387</t>
  </si>
  <si>
    <t>Участие российской кинематографии в международном кинорынке на международном кинофестивале в Каннах (Франция)</t>
  </si>
  <si>
    <t>Франция</t>
  </si>
  <si>
    <t>01.04.2011 15.12.2011</t>
  </si>
  <si>
    <t>77-0774</t>
  </si>
  <si>
    <t>Фестивали российского кино в Италии</t>
  </si>
  <si>
    <t>Италия</t>
  </si>
  <si>
    <t>77-0816</t>
  </si>
  <si>
    <t xml:space="preserve">Недели российских фильмов в странах Юго-Восточной Европы </t>
  </si>
  <si>
    <t xml:space="preserve"> 01.05.2011 15.12.2011</t>
  </si>
  <si>
    <t>77-0316</t>
  </si>
  <si>
    <t>Оказание услуг по обеспечению участия российских фильмов в международных кинофестивалях за рубежом</t>
  </si>
  <si>
    <t>77-0776</t>
  </si>
  <si>
    <t>Кинофестиваль архивного кино</t>
  </si>
  <si>
    <t>31.01.2011       30.04.2011</t>
  </si>
  <si>
    <t>а-1</t>
  </si>
  <si>
    <t>Международный фестиваль детективных фильмов и телепрограмм правоохранительной тематики</t>
  </si>
  <si>
    <t>77-0157</t>
  </si>
  <si>
    <t>Поддержка в прокате нацинальных фильмов</t>
  </si>
  <si>
    <t xml:space="preserve"> 01.01.2011  01.12.2011</t>
  </si>
  <si>
    <t>ф-1</t>
  </si>
  <si>
    <t>Проведение кинофестивалей, киномероприятий</t>
  </si>
  <si>
    <t>Направление VII. Поддержка отечественных производителей культурных благ и их продвижение на мировой рынок</t>
  </si>
  <si>
    <t>страны                     Юго-Восточной Европы</t>
  </si>
  <si>
    <t>Зарубежные страны</t>
  </si>
  <si>
    <t xml:space="preserve"> 01.01.2011 15.12.2011</t>
  </si>
  <si>
    <t>Проведение археологических работ на объектах культурного наследия, расположенных в Центральном и Северо-Западном Федеральных Округах</t>
  </si>
  <si>
    <t>ДКНиИИ</t>
  </si>
  <si>
    <t>Межрегиональные мероприятия</t>
  </si>
  <si>
    <t>77-0921</t>
  </si>
  <si>
    <t>уточнение мероприятий</t>
  </si>
  <si>
    <t>Проведение археологических работ на памятнике археологического наследия "Фанагория"</t>
  </si>
  <si>
    <t xml:space="preserve"> 01.03.2011 01.12.2011</t>
  </si>
  <si>
    <t>протокол экспертной комиссии № 2</t>
  </si>
  <si>
    <t>Разработка методики определения границ территорий объектов археологического наследия</t>
  </si>
  <si>
    <t>Проведение археологических работ в Старой Ладоге</t>
  </si>
  <si>
    <r>
      <t xml:space="preserve">Пункт  4.  </t>
    </r>
    <r>
      <rPr>
        <sz val="12"/>
        <rFont val="Times New Roman"/>
        <family val="1"/>
      </rPr>
      <t>Контроль состояния и использования памятников историии и культуры</t>
    </r>
  </si>
  <si>
    <t>Мониторинг объектов культурного наследия федерального значения, расположенных на территории Архангельской области</t>
  </si>
  <si>
    <t>29-0087</t>
  </si>
  <si>
    <t>Мониторинг технического состояния комплекса памятников археологии «Колосково» в Валуйском районе Белгородской области</t>
  </si>
  <si>
    <t>31-0024</t>
  </si>
  <si>
    <t>Мониторинг состояния и использования памятников истории и культуры федерального значения Воронежской области</t>
  </si>
  <si>
    <t>36-0073</t>
  </si>
  <si>
    <t>Мониторинг объектов культурного наследия федерального значения Нижегородской области</t>
  </si>
  <si>
    <t>52-0061</t>
  </si>
  <si>
    <t>Мониторинг объектов культурного наследия федерального значения (памятников архитектуры, истории), расположенных на территории Ростовской области.</t>
  </si>
  <si>
    <t>Ростовская область</t>
  </si>
  <si>
    <t>61-0049</t>
  </si>
  <si>
    <t>Мониторинг  памятников истории и культуры Рязанской области</t>
  </si>
  <si>
    <t>62-0017</t>
  </si>
  <si>
    <t>Мониторинг состояния и использования археологических объектов культурного наследия (памятников истории и культуры) федерального значения, расположенных на территории Починковского и Шумячского районов Смоленской области</t>
  </si>
  <si>
    <t>67-0075</t>
  </si>
  <si>
    <t>Определение границ территории памятника археологического наследия "Раевское городище"</t>
  </si>
  <si>
    <t>Определение границ территории комплекса памятников археологического наследия "Шекшовский"</t>
  </si>
  <si>
    <t>Определение границ территории комплекса памятников археологического наследия "Крутик-кладовка"</t>
  </si>
  <si>
    <t>Определение границ территории комплекса памятников археологического наследия "Тарбаевский"</t>
  </si>
  <si>
    <t>Подготовка к изданию археологической карты России</t>
  </si>
  <si>
    <t>Разработка Комплексной Программы  мониторинга, реставрации и консервации  объектов историко-культурного наследия городов «Золотого кольца» России.</t>
  </si>
  <si>
    <t>77-0659</t>
  </si>
  <si>
    <r>
      <t xml:space="preserve">Пункт  14.  </t>
    </r>
    <r>
      <rPr>
        <sz val="12"/>
        <rFont val="Times New Roman"/>
        <family val="1"/>
      </rPr>
      <t>Комплексный проект "Культурное наследие Юга России, как фактор экономического развития регионов"</t>
    </r>
  </si>
  <si>
    <t>Проведение мероприятий в рамках реализации комплексного проекта "Культура Русского Севера"</t>
  </si>
  <si>
    <t>77-0935</t>
  </si>
  <si>
    <t>Создание постоянной экспозиции "Тысячелетие Северного мореплавания"</t>
  </si>
  <si>
    <t>Проведение конференции по вопросам сохранения деревянного зодчества в России</t>
  </si>
  <si>
    <t>Проведение выставочных мероприятий музея Кружева</t>
  </si>
  <si>
    <t>Фиксация церкви Святой Троицы методом лазерного сканирования</t>
  </si>
  <si>
    <t>Проведение выставки "Махатма Ганди - Лев Толстой: уникальное наследие"</t>
  </si>
  <si>
    <t>69-0039</t>
  </si>
  <si>
    <t>29-0040</t>
  </si>
  <si>
    <t>Проведение мероприятий в рамках реализации комплексного проекта "Культурное наследие Юга России, как фактор экономического развития регионов"</t>
  </si>
  <si>
    <t>77-0936</t>
  </si>
  <si>
    <t>Предпечатная подготовка подарочного альбома "Пять колец под кремлевскими звездами"</t>
  </si>
  <si>
    <t>47-0085</t>
  </si>
  <si>
    <t xml:space="preserve">Уточнение мероприятий, изменение наименования мероприятия  </t>
  </si>
  <si>
    <t>25-0922/1</t>
  </si>
  <si>
    <t>25-0922/2</t>
  </si>
  <si>
    <t>30-0922/3</t>
  </si>
  <si>
    <t>30-0922/5</t>
  </si>
  <si>
    <t>34-0922/6</t>
  </si>
  <si>
    <t>44-0922/7</t>
  </si>
  <si>
    <t>48-0922/8</t>
  </si>
  <si>
    <t>48-0922/9</t>
  </si>
  <si>
    <t>50-0922/10</t>
  </si>
  <si>
    <t>50-0922/11</t>
  </si>
  <si>
    <t>50-0922/12</t>
  </si>
  <si>
    <t>53-0922/13</t>
  </si>
  <si>
    <t>53-0922/14</t>
  </si>
  <si>
    <t>67-0922/16</t>
  </si>
  <si>
    <t>78-0922/17</t>
  </si>
  <si>
    <t>78-0922/18</t>
  </si>
  <si>
    <t>78-0922/19</t>
  </si>
  <si>
    <t>03-0941/1</t>
  </si>
  <si>
    <t>03-0941/2</t>
  </si>
  <si>
    <t>21-0941/3</t>
  </si>
  <si>
    <t>21-0941/4</t>
  </si>
  <si>
    <t>11-0941/5</t>
  </si>
  <si>
    <t>13-0941/6</t>
  </si>
  <si>
    <t>15-0941/7</t>
  </si>
  <si>
    <t>16-0941/8</t>
  </si>
  <si>
    <t>22-0941/9</t>
  </si>
  <si>
    <t>80-0941/10</t>
  </si>
  <si>
    <t>88-0941/11</t>
  </si>
  <si>
    <t>81-0941/12</t>
  </si>
  <si>
    <t>26-0941/13</t>
  </si>
  <si>
    <t>29-0941/14</t>
  </si>
  <si>
    <t>29-0941/15</t>
  </si>
  <si>
    <t>29-0941/16</t>
  </si>
  <si>
    <t>29-0941/17</t>
  </si>
  <si>
    <t>29-0941/18</t>
  </si>
  <si>
    <t>29-0941/19</t>
  </si>
  <si>
    <t>29-0941/20</t>
  </si>
  <si>
    <t>29-0941/21</t>
  </si>
  <si>
    <t>29-0941/22</t>
  </si>
  <si>
    <t>29-0941/23</t>
  </si>
  <si>
    <t>Уточнение наименования мероприятия</t>
  </si>
  <si>
    <t>Церковь во имя Рождества Христова, XVII в., 1841 - 1842 гг.г. Астрахань, ул. Калинина, 54. Производство ремонтно реставрационных работ.</t>
  </si>
  <si>
    <t>30-0096/1</t>
  </si>
  <si>
    <t>30-0941/24</t>
  </si>
  <si>
    <t>30-0941/25</t>
  </si>
  <si>
    <t>30-0941/26</t>
  </si>
  <si>
    <t>30-0941/27</t>
  </si>
  <si>
    <t>32-0941/28</t>
  </si>
  <si>
    <t>33-0941/29</t>
  </si>
  <si>
    <t>35-0941/30</t>
  </si>
  <si>
    <t>35-0941/31</t>
  </si>
  <si>
    <t>36-0941/32</t>
  </si>
  <si>
    <t>37-0941/33</t>
  </si>
  <si>
    <t>37-0941/34</t>
  </si>
  <si>
    <t>38-0941/35</t>
  </si>
  <si>
    <t>38-0941/36</t>
  </si>
  <si>
    <t>40-0941/37</t>
  </si>
  <si>
    <t>40-0941/38</t>
  </si>
  <si>
    <t>42-0941/39</t>
  </si>
  <si>
    <t>46-0941/40</t>
  </si>
  <si>
    <t>47-0941/41</t>
  </si>
  <si>
    <t>Подворье Саввино-Сторожевского мужского монастыря. Храм Успения Божией Матери на Городке. Московская обл., Одинцовский р-н, г.Звенигород, ул. Городок, д 2. Разработка проектной документации.</t>
  </si>
  <si>
    <t>50-0941/42</t>
  </si>
  <si>
    <t>50-0941/43</t>
  </si>
  <si>
    <t>50-0941/44</t>
  </si>
  <si>
    <t>50-0941/45</t>
  </si>
  <si>
    <t>50-0941/46</t>
  </si>
  <si>
    <t>50-0941/48</t>
  </si>
  <si>
    <t>50-0941/47</t>
  </si>
  <si>
    <t>50-0941/50</t>
  </si>
  <si>
    <t>51-0941/51</t>
  </si>
  <si>
    <t>52-0941/52</t>
  </si>
  <si>
    <t>52-0941/53</t>
  </si>
  <si>
    <t>53-0941/54</t>
  </si>
  <si>
    <t>53-0941/55</t>
  </si>
  <si>
    <t>53-0941/56</t>
  </si>
  <si>
    <t>53-0941/57</t>
  </si>
  <si>
    <t>53-0941/58</t>
  </si>
  <si>
    <t>57-0941/59</t>
  </si>
  <si>
    <t>60-0941/60</t>
  </si>
  <si>
    <t>60-0941/61</t>
  </si>
  <si>
    <t>62-0941/62</t>
  </si>
  <si>
    <t>63-0941/63</t>
  </si>
  <si>
    <t>63-0941/64</t>
  </si>
  <si>
    <t>Уточнение наименования  мероприятия</t>
  </si>
  <si>
    <t>66-0941/65</t>
  </si>
  <si>
    <t>66-0941/66</t>
  </si>
  <si>
    <t>67-0941/67</t>
  </si>
  <si>
    <t>67-0941/68</t>
  </si>
  <si>
    <t>67-0941/69</t>
  </si>
  <si>
    <t>67-0941/70</t>
  </si>
  <si>
    <t>67-0941/71</t>
  </si>
  <si>
    <t>67-0941/72</t>
  </si>
  <si>
    <t>67-0941/73</t>
  </si>
  <si>
    <t>67-0941/74</t>
  </si>
  <si>
    <t>67-0941/75</t>
  </si>
  <si>
    <t>67-0941/76</t>
  </si>
  <si>
    <t>67-0941/77</t>
  </si>
  <si>
    <t>67-0941/78</t>
  </si>
  <si>
    <t>68-0941/79</t>
  </si>
  <si>
    <t>69-0941/80</t>
  </si>
  <si>
    <t>69-0941/81</t>
  </si>
  <si>
    <t>71-0941/82</t>
  </si>
  <si>
    <t>72-0941/83</t>
  </si>
  <si>
    <t>74-0941/84</t>
  </si>
  <si>
    <t>76-0941/85</t>
  </si>
  <si>
    <t>76-0941/86</t>
  </si>
  <si>
    <t>78-0941/94</t>
  </si>
  <si>
    <t>78-0941/95</t>
  </si>
  <si>
    <t>78-0941/96</t>
  </si>
  <si>
    <t>78-0941/97</t>
  </si>
  <si>
    <t>23-0082</t>
  </si>
  <si>
    <t>23-0084</t>
  </si>
  <si>
    <t>33-0085</t>
  </si>
  <si>
    <t>35-0104</t>
  </si>
  <si>
    <t>37-0042</t>
  </si>
  <si>
    <t>77-4241</t>
  </si>
  <si>
    <t xml:space="preserve">Проведение историко-культурной экспертизы, необходимой для уточнения состава комплексных объектов культурного наследия, включенных в Список всемирного наследия </t>
  </si>
  <si>
    <t>77-4242</t>
  </si>
  <si>
    <t>35-0105</t>
  </si>
  <si>
    <t>29-0136</t>
  </si>
  <si>
    <t>47-0093</t>
  </si>
  <si>
    <t>77-4243</t>
  </si>
  <si>
    <t>Мероприятия будут проводится одним открытым кокурсом</t>
  </si>
  <si>
    <t>Техническая ошибка</t>
  </si>
  <si>
    <t>Укрупнение мероприятий</t>
  </si>
  <si>
    <t>01.05.2011           01.11.2011</t>
  </si>
  <si>
    <r>
      <t xml:space="preserve">Пункт  35.  </t>
    </r>
    <r>
      <rPr>
        <sz val="12"/>
        <rFont val="Times New Roman"/>
        <family val="1"/>
      </rPr>
      <t>Проведение мастер-классов фестивалей, выставок молодых дарований  реализация проекта "Новое передвижничество"</t>
    </r>
  </si>
  <si>
    <t>Техническая ошибка в в регионе реализации</t>
  </si>
  <si>
    <r>
      <t xml:space="preserve"> Пункт  62.  </t>
    </r>
    <r>
      <rPr>
        <sz val="12"/>
        <rFont val="Times New Roman"/>
        <family val="1"/>
      </rPr>
      <t>Реализация мер, направленных на поддержку российского кинематографа в кинопрокате  (проведение мероприятий по пропаганде отечественного кино, частичное тиражирование фильмокопий)</t>
    </r>
  </si>
  <si>
    <r>
      <t xml:space="preserve">Пункт  63. </t>
    </r>
    <r>
      <rPr>
        <sz val="12"/>
        <rFont val="Times New Roman"/>
        <family val="1"/>
      </rPr>
      <t xml:space="preserve"> Система мероприятий, направленных на продвижение российских фильмов за рубежом (проведение кинофестивалей и некоммерческих киномероприятий и участие в них)</t>
    </r>
  </si>
  <si>
    <t>Направление V. Обеспечение культурного обмена</t>
  </si>
  <si>
    <r>
      <t xml:space="preserve"> Пункт  41.  </t>
    </r>
    <r>
      <rPr>
        <sz val="12"/>
        <rFont val="Times New Roman"/>
        <family val="1"/>
      </rPr>
      <t>Проведение всероссийских и международных фестивалей и выставок</t>
    </r>
  </si>
  <si>
    <t>Региональные театральные фестивали</t>
  </si>
  <si>
    <t>ДГППИиНТ</t>
  </si>
  <si>
    <t>Города России</t>
  </si>
  <si>
    <t>77-4239</t>
  </si>
  <si>
    <t>перераспределение фестивалей внутри группы в соответствии со сроками их проведения</t>
  </si>
  <si>
    <t>Театральные фестивали в городах России</t>
  </si>
  <si>
    <t>Регионы России</t>
  </si>
  <si>
    <t>77-4240</t>
  </si>
  <si>
    <t>Гастроли театра драмы имени Ф.Волкова</t>
  </si>
  <si>
    <t>76-0024</t>
  </si>
  <si>
    <t xml:space="preserve">уточнение мероприятия </t>
  </si>
  <si>
    <t>Поколение звезд. Молодые исполнители - регионам России</t>
  </si>
  <si>
    <t>66-0088</t>
  </si>
  <si>
    <t>Гастроли Государственного Пушкинского театрального центра</t>
  </si>
  <si>
    <t>78-0089</t>
  </si>
  <si>
    <t>Концертная программа "Джаз на встречной полосе"</t>
  </si>
  <si>
    <t>77-0561</t>
  </si>
  <si>
    <t>Новые программы к юбилею ГАСО имени Е.Ф.Светланова</t>
  </si>
  <si>
    <t>77-0631</t>
  </si>
  <si>
    <t>Направление IV.  Обеспечение условий для художественного творчества и инновационной деятельности</t>
  </si>
  <si>
    <r>
      <t xml:space="preserve">Пункт  40. </t>
    </r>
    <r>
      <rPr>
        <sz val="12"/>
        <rFont val="Times New Roman"/>
        <family val="1"/>
      </rPr>
      <t xml:space="preserve"> Социально-творческий заказ на создание новых постановок в драматических и музыкальных театрах, произведений и программ для них, а также цирковых номеров и программ   </t>
    </r>
  </si>
  <si>
    <t>Новые музыкальные постановки в театрах и концертных организациях</t>
  </si>
  <si>
    <t>77-0859</t>
  </si>
  <si>
    <t>Новая постановка, посвященная  юбилею Госхора им. А.В.Свешникова</t>
  </si>
  <si>
    <t>77-0781</t>
  </si>
  <si>
    <t>Постановка спектакля "Офта-мирде"("Медведь-жених")</t>
  </si>
  <si>
    <t>13-0002</t>
  </si>
  <si>
    <t>Постановка спектакля "Эрямонь парь" на основе обрядов мордовских народов</t>
  </si>
  <si>
    <t>13-0009</t>
  </si>
  <si>
    <t>Постановка спектакля по Маленьким трагедиям" А.С. Пушкина, посвященного 100- летию со дня рождения А.И. Райкина"</t>
  </si>
  <si>
    <t>77-0865</t>
  </si>
  <si>
    <t>Междунаролный музыкальный фестиваль "Неизвестный  и забытый С.Прокофьев"</t>
  </si>
  <si>
    <t>77-0344</t>
  </si>
  <si>
    <t xml:space="preserve">Международный конкурс русского романса «Романсиада», </t>
  </si>
  <si>
    <t>77-0035</t>
  </si>
  <si>
    <t>Направление XI. Поддержка культуры народов Российской Федерации</t>
  </si>
  <si>
    <r>
      <rPr>
        <b/>
        <sz val="12"/>
        <rFont val="Times New Roman"/>
        <family val="1"/>
      </rPr>
      <t xml:space="preserve">  Пункт  92.</t>
    </r>
    <r>
      <rPr>
        <sz val="12"/>
        <rFont val="Times New Roman"/>
        <family val="1"/>
      </rPr>
      <t xml:space="preserve">  Поддержка проектов, направленных на сохранение и развитие  нематериального культурного наследия народов Российской Федерации</t>
    </r>
  </si>
  <si>
    <t>Фестиваль "Ярмарка "казачье подворье"</t>
  </si>
  <si>
    <t>77-0091</t>
  </si>
  <si>
    <t>мероприятие проводится в рамках ГП "Патриотическое воспитание граждан российской Федерации на 2011-2015 годы"</t>
  </si>
  <si>
    <t>Творческие мероприятия по сохранению и развитию нематериального культурного наследия</t>
  </si>
  <si>
    <t>77-0607</t>
  </si>
  <si>
    <t>Уточнение мероприятия</t>
  </si>
  <si>
    <t>Международный фестиваль славянской культуры "Славянск-2011"</t>
  </si>
  <si>
    <t>23-0081</t>
  </si>
  <si>
    <t>Фестиваль русской культуры "Оглянись на предков наших"</t>
  </si>
  <si>
    <t>12-0012</t>
  </si>
  <si>
    <t>За счет исключенного мероприятия рег. номер 77-0091</t>
  </si>
  <si>
    <t>Научно-практическая конференция по проблемам народно-певческого искусства "Исторические традиции и современность"</t>
  </si>
  <si>
    <t>77-0519</t>
  </si>
  <si>
    <t>Фестиваль народного искусства                                                               "Батюшка Егорий"</t>
  </si>
  <si>
    <t>ДГПИиНТ</t>
  </si>
  <si>
    <t>46-0002</t>
  </si>
  <si>
    <t>Республика Марий Эл</t>
  </si>
  <si>
    <r>
      <t xml:space="preserve">Пункт  2.  </t>
    </r>
    <r>
      <rPr>
        <sz val="12"/>
        <rFont val="Times New Roman"/>
        <family val="1"/>
      </rPr>
      <t>Реставрация памятников истории и культуры, находящихся в федеральной собственности объектов религиозного назначения</t>
    </r>
  </si>
  <si>
    <r>
      <t xml:space="preserve">Пункт  3. </t>
    </r>
    <r>
      <rPr>
        <sz val="12"/>
        <rFont val="Times New Roman"/>
        <family val="1"/>
      </rPr>
      <t xml:space="preserve"> Реставрация памятников истории и культуры, включенных в проект "Историческая память"</t>
    </r>
  </si>
  <si>
    <t>01.03.2011   30.12.2011</t>
  </si>
  <si>
    <t xml:space="preserve"> 01.02.2011 20.12.2011</t>
  </si>
  <si>
    <t>Итого по программе:</t>
  </si>
  <si>
    <t>корректировка               (где значение +/- означает включение, либо исключение суммы из плана)</t>
  </si>
  <si>
    <r>
      <t xml:space="preserve">  Пункт  43.  </t>
    </r>
    <r>
      <rPr>
        <sz val="10"/>
        <rFont val="Arial Cyr"/>
        <family val="0"/>
      </rPr>
      <t>Поддержка 100 гастролей федеральных театров и музыкальных коллективов в регионах</t>
    </r>
  </si>
  <si>
    <t>Проведение международного форума о состоянии сохранности объектов всемирного наследия</t>
  </si>
  <si>
    <t>78-0283</t>
  </si>
  <si>
    <t>77-4245</t>
  </si>
  <si>
    <t>77-4246</t>
  </si>
  <si>
    <t xml:space="preserve">      от  "28" февраля 2011 г</t>
  </si>
  <si>
    <t>№ 198</t>
  </si>
  <si>
    <t>30-0099</t>
  </si>
  <si>
    <t>30-0099/1</t>
  </si>
  <si>
    <t xml:space="preserve">Приложение </t>
  </si>
  <si>
    <t>к приказу Министерства культуры                                                                           Российской федерации</t>
  </si>
  <si>
    <t>(тыс. руб.)</t>
  </si>
  <si>
    <t>№ п/п</t>
  </si>
  <si>
    <t>Наименование проекта, мероприятия, планируемого к реализации</t>
  </si>
  <si>
    <t>Регионы реализации</t>
  </si>
  <si>
    <t>Сроки проведения</t>
  </si>
  <si>
    <t>Федеральный бюджет</t>
  </si>
  <si>
    <t>Рег. номер</t>
  </si>
  <si>
    <t>Обоснование</t>
  </si>
  <si>
    <t>КОСГУ</t>
  </si>
  <si>
    <t>Гос. заказчики</t>
  </si>
  <si>
    <t>текущее значение</t>
  </si>
  <si>
    <t>итоговое значение</t>
  </si>
  <si>
    <t>Направление II.  Сохранение и развитие системы художественного образования, поддержка молодых дарований</t>
  </si>
  <si>
    <t>2-й Межрегиональный конкурс учашихся ДХШ  и художественных отделений ДШИ "Южные  мотивы"</t>
  </si>
  <si>
    <t>Республика Дагестан</t>
  </si>
  <si>
    <t>Выставка работ детей с ограниченными возможностями «Творить добро»</t>
  </si>
  <si>
    <t>Республика Ингушетия</t>
  </si>
  <si>
    <t>Открытый всероссийский конкурс молодых исполнителей на народных инструментах(к 1000-летию единения мордовского народа с народами российского государства)</t>
  </si>
  <si>
    <t>Республика Мордовия</t>
  </si>
  <si>
    <t>Республиканский  фестиваль художественного творчества «Цветы жизни» среди детей с ограниченными физическими возможностями.</t>
  </si>
  <si>
    <t>Республика Тыва</t>
  </si>
  <si>
    <t>IX Открытый  всероссийский конкурс молодых исполнителей на духовых и ударных инструментах им. Ю.А. Большиянова</t>
  </si>
  <si>
    <t>Краснодарский край</t>
  </si>
  <si>
    <t>IX Международный юношеский конкурс пианистов им. В.И. Сафонова</t>
  </si>
  <si>
    <t>Пермский край</t>
  </si>
  <si>
    <t>XIV Российский смотр-конкурс исполнительского мастерства студентов музыкальных училищ</t>
  </si>
  <si>
    <t>Астраханская область</t>
  </si>
  <si>
    <t>VI Российский конкурс исполнительского мастерства учащихся  ДШИ "Звёздочки Юга России"</t>
  </si>
  <si>
    <t>VIII Международный конкурс юных пианистов им. Т.П. Николаевой г.Брянск</t>
  </si>
  <si>
    <t>Брянская область</t>
  </si>
  <si>
    <t>Всероссийский конкурс юных исполнителей на духовых и ударных инструментах "Серебряные трубы" им. В.М. Блажевича</t>
  </si>
  <si>
    <t>Владимирская область</t>
  </si>
  <si>
    <t>Воронежская область</t>
  </si>
  <si>
    <t>Конкурс молодых исполнителей "Я хореограф"</t>
  </si>
  <si>
    <t>Открытый конкурс молодых исполнителей "Концерт с оркестром"</t>
  </si>
  <si>
    <t>Кировская область</t>
  </si>
  <si>
    <t>Всероссийский конкурс пианистов им. И.В. Казенина.</t>
  </si>
  <si>
    <t>Костромская область</t>
  </si>
  <si>
    <t>II Всероссийский открытый конкурс молодых дирижёров симфонических и камерных оркестров им. И.А.Мусина</t>
  </si>
  <si>
    <t>Нижегородская область</t>
  </si>
  <si>
    <t>V Всероссийский открытый конкурс дирижеров- учащихся средних специальных учебных заведений</t>
  </si>
  <si>
    <t>XII Всероссийский конкурс музыковедов – учащихся музыкальных училищ и колледжей</t>
  </si>
  <si>
    <t>X Российский конкурс им. С.В. Рахманинова среди студентов музыкальных училищ, посвященный 150-летию А.С.Аренского</t>
  </si>
  <si>
    <t>I Открытый международный конкурс исполнителей
 на народных инструментах</t>
  </si>
  <si>
    <t>Новгородская область</t>
  </si>
  <si>
    <t>Оренбургская область</t>
  </si>
  <si>
    <t>Всероссийский конкурс молодых дарований  по изобразительному искусству «Жигулёвская палитра-2011»</t>
  </si>
  <si>
    <t>Самарская область</t>
  </si>
  <si>
    <t>III Международный конкурс трубачей и ансамблей медных духовых инструментов им.В.И.Щелокова</t>
  </si>
  <si>
    <t>Свердловская область</t>
  </si>
  <si>
    <t>III Международный конкурс камерно-ансамблевого исполнительства им. Т.А. Гайдамович</t>
  </si>
  <si>
    <t>Челябинская область</t>
  </si>
  <si>
    <t>Москва</t>
  </si>
  <si>
    <t>VI  Международный конкурс молодых композиторов им.П.И.Юргенсона</t>
  </si>
  <si>
    <t>V Всероссийский конкурс по теории и истории музыки и композиции для учащихся средних специальных учебных заведений имени Ю. Н. Холопова</t>
  </si>
  <si>
    <t>Международный фестиваль-конкурс детского и юношеского творчества "Роза ветров"</t>
  </si>
  <si>
    <t>IV фестиваль-смотр «Зимние грезы» для студентов вузов искусств</t>
  </si>
  <si>
    <t>Проведение заключительного этапа международного фестиваля "Лоскутная мозаика"</t>
  </si>
  <si>
    <t>XXIII Международный фестиваль «Баян и баянисты»</t>
  </si>
  <si>
    <t>Мастер-класс молодых режиссеров и актеров театра кукол</t>
  </si>
  <si>
    <t>Санкт- Петербург</t>
  </si>
  <si>
    <t>Региональный фестиваль – конкурс хореографического искусства студентов Дальнего Востока «Престиж»</t>
  </si>
  <si>
    <t>Еврейская  А.О</t>
  </si>
  <si>
    <t>Организация и проведение международных, межрегиональных,и всероссийских смотро-конкурсов для молодых дарований в сфере искусства (музыкального, художественного, хореографического)</t>
  </si>
  <si>
    <t>Ставропольский край</t>
  </si>
  <si>
    <t>ДНиО</t>
  </si>
  <si>
    <t>05-0016</t>
  </si>
  <si>
    <t>06-0017</t>
  </si>
  <si>
    <t>13-0022</t>
  </si>
  <si>
    <t>17-0027</t>
  </si>
  <si>
    <t>23-0013</t>
  </si>
  <si>
    <t>26-0022</t>
  </si>
  <si>
    <t>30-0039</t>
  </si>
  <si>
    <t>30-0082</t>
  </si>
  <si>
    <t>32-0004</t>
  </si>
  <si>
    <t>33-0009</t>
  </si>
  <si>
    <t>36-0072</t>
  </si>
  <si>
    <t>36-0074</t>
  </si>
  <si>
    <t>43-0002</t>
  </si>
  <si>
    <t>44-0003</t>
  </si>
  <si>
    <t>52-0044</t>
  </si>
  <si>
    <t>52-0045</t>
  </si>
  <si>
    <t>53-0003</t>
  </si>
  <si>
    <t>56-0014</t>
  </si>
  <si>
    <t>63-0051</t>
  </si>
  <si>
    <t>66-0024</t>
  </si>
  <si>
    <t>74-0006</t>
  </si>
  <si>
    <t>77-0125</t>
  </si>
  <si>
    <t>77-0238</t>
  </si>
  <si>
    <t>77-0289</t>
  </si>
  <si>
    <t>77-0916</t>
  </si>
  <si>
    <t>77-0664</t>
  </si>
  <si>
    <t>77-0389</t>
  </si>
  <si>
    <t>78-0062</t>
  </si>
  <si>
    <t>79-0021</t>
  </si>
  <si>
    <t>81-0046</t>
  </si>
  <si>
    <t>Всероссийский конкурс молодых скрипачей и виолончелистов "Волшебный смычок"</t>
  </si>
  <si>
    <t>Итого по пункту прорграммы:</t>
  </si>
  <si>
    <t>Итого по направлению:</t>
  </si>
  <si>
    <t>ИЗМЕНЕНИЯ В ПЛАН  ОРГАНИЗАЦИОННО-ФИНАНСОВЫХ МЕРОПРИЯТИЙ ФЕДЕРАЛЬНОЙ ЦЕЛЕВОЙ ПРОГРАММЫ                                                                 "КУЛЬТУРА РОССИИ (2006-2011 годы)" НА 2011 ГОД</t>
  </si>
  <si>
    <t>ДСКРИПиР</t>
  </si>
  <si>
    <t xml:space="preserve"> 01.01.2011 01.12.2011</t>
  </si>
  <si>
    <t>Уточнение мероприятий</t>
  </si>
  <si>
    <t>Проведение ремонтно-реставрационных работ на объекте культурного наследия  «Консистория  духовная, XVII – XVIII в.» по адресу  г. Астрахань, Кремль.</t>
  </si>
  <si>
    <t>Проведение ремонтно-реставрационных работ на объекте культурного наследия  «Гауптвахта начало  XIX в.» по адресу г. Астрахань, Кремль.</t>
  </si>
  <si>
    <t>Осуществление авторского надзора</t>
  </si>
  <si>
    <t>77-0922</t>
  </si>
  <si>
    <t>Осуществление авторского надзора за проведением ремонтно-реставрационных работ на объекте культурного наследия федерального значения "Безымянная батарея Владивостокской крепости"</t>
  </si>
  <si>
    <t>Приморский край</t>
  </si>
  <si>
    <t>Осуществление авторского надзора за проведением ремонтно-реставрационных работ на объекте культурного наследия "Народный дом им. А.С. Пушкина" по адресу: г. Владивасток, ул. Володарского, 19</t>
  </si>
  <si>
    <t>Осуществление авторского надзора за проведением ремонтно-реставрационных работ на объекте культурного наследия «Консистория  духовная, XVII – XVIII в.» по адресу  г. Астрахань, Кремль.</t>
  </si>
  <si>
    <t>Осуществление авторского надзора за проведением ремонтно-реставрационных работ на объекте культурного наследия «Гауптвахта начало  XIX в.» по адресу г. Астрахань, Кремль.</t>
  </si>
  <si>
    <t>77-0922/4</t>
  </si>
  <si>
    <t>Осуществление авторского ндзора за проведением ремонтно-реставрационных работ. Усадьба Хачикова.</t>
  </si>
  <si>
    <t>Осуществление автрского надзора за выполнением ремонтно-реставрационных работ  на памятнике истории и культуры «Ансамбль Спасо-Суморина монастыря XVIII-XIX вв. Вознесенский собор», пригород г. Тотьмы.</t>
  </si>
  <si>
    <t>Вологодская область</t>
  </si>
  <si>
    <t>Осуществление авторского надзора за проведением ремонтно-реставрационных работ на объекте культурного наследия "Костромское соединенное промышленное училище им. Ф.В. Чижова. Здесь проходили 1 губернский съезд Советов и 1 губернская конференция РСДРП, сер. кон. XIX в; 1905-1907;1917 г"</t>
  </si>
  <si>
    <t>Осуществление авторского надзора за проведением ремонтно-реставрационных работ. Усадьба Стаховичей. Дом актера.</t>
  </si>
  <si>
    <t>Липецкая область</t>
  </si>
  <si>
    <t>Осуществление авторского надзора за проведением ремонтно-реставрационных работ.Усадьба Полибино XVIII-XIX вв.</t>
  </si>
  <si>
    <t>Осуществление авторского надзора за проведением первоочередных противоаварийных и ремонтно-реставрационных работ на объектах культурного наследия Зарайского кремля</t>
  </si>
  <si>
    <t>Московская область</t>
  </si>
  <si>
    <t>Осуществление авторского надзора за проведением противоаварийных и ремонтно-реставрационных работ на объекте культурного наследия Жилой корпус Духовных училищ (Казначейский корпус), Саввино-Сторожевский монастырь</t>
  </si>
  <si>
    <t>Осуществление авторского надзора за проведением противоаварийных и ремонтно-реставрационных работ на объекте культурного наследия Царицыны палаты Саввино-Сторожевского монастыря</t>
  </si>
  <si>
    <t>Осуществление авторского надзора за проведением ремонтно-реставрационных работ на объекте культурного наследия Боевой ход кремлевской стены и башен Новгородского кремля между Софийской звонницей и башней Кокуй</t>
  </si>
  <si>
    <t>Осуществление авторского надзора за проведением ремонтно-реставрационных работ на объекте культурного наследия Ров и Вал Новгородского кремля</t>
  </si>
  <si>
    <t>Осуществление авторского надзора за проведением первоочередных противоаварийных работ по кровле церкви Сошествия  Святого Духа исто- рико-архитектурного комплекса Теремок  по адресу: Смоленская область, Смоленский район, с. Талашкино, с. Фленово</t>
  </si>
  <si>
    <t>Смоленская область</t>
  </si>
  <si>
    <t>77-0922/15</t>
  </si>
  <si>
    <t>Осуществление авторского надзора за проведением ремонтно-реставрационных работ. Усадьба "Хмелита"</t>
  </si>
  <si>
    <t>Осуществление авторского надзора за проведением Реставрационного ремонта дворовых фасадов б.дома Н.И. Салтыкова по адресу :Санкт-Петербург, ул.Миллионная д.3 (Дворцовая наб. д.4)</t>
  </si>
  <si>
    <t>Санкт-Петербург</t>
  </si>
  <si>
    <t>Осуществление авторского надзора за проведением ремонтно-реставрационных работ Новобиржевой Гостиный двор</t>
  </si>
  <si>
    <t>Осуществление авторского надзора за проведением ремонтно-реставрационных работ Дворец графов Бобринских</t>
  </si>
  <si>
    <t>Итого по пункту программы:</t>
  </si>
  <si>
    <t>Архангельская область</t>
  </si>
  <si>
    <t>29-0117</t>
  </si>
  <si>
    <t>Голгофо-Распятский Анзерский скит. Гостиница, 1859-1865гг.. Архангельская обл., Соловецкий р-н, о. Анзер. Проведение ремонтно-реставрационных работ.</t>
  </si>
  <si>
    <t>30-0096</t>
  </si>
  <si>
    <t>Церковь во имя Рождества Христова, XVII в., 1841 - 1842 гг.г. Астрахань, ул. Калинина, 54. Продолжение разработки проектной документации.</t>
  </si>
  <si>
    <t>Трапезная  Иоанно-Богословского Череменецкого мужского монастыря.  Ленинградская обл., Лужский р-н, м. Череменец.Проведение ремонтно-реставрационных работ.</t>
  </si>
  <si>
    <t>Ленинградская область</t>
  </si>
  <si>
    <t>47-0073</t>
  </si>
  <si>
    <t>Трапезная  Иоанно-Богословского Череменецкого мужского монастыря.  Ленинградская обл., Лужский р-н, м. Череменец. Разработка проектной документации.</t>
  </si>
  <si>
    <t>50-0084</t>
  </si>
  <si>
    <t>50-0194</t>
  </si>
  <si>
    <t>Крестовоздвиженский Иерусалимский ставропигиальный женский монастырь. Старый настоятельский корпус.Московская обл., Домодедовский р-н (Ленинский р-н), с.Лукино. Проведение противоаварийных и ремонтно-реставрационных работ, а также приспособление объекта к современному использованию.</t>
  </si>
  <si>
    <t>66-0125</t>
  </si>
  <si>
    <t>Свято-Николаевский мужской монастырь. Братский корпус №4, г. Верхотурье, ул. Воинская, д.1 А. Проведение ремонтно-реставрационных работ.</t>
  </si>
  <si>
    <t>77-0941</t>
  </si>
  <si>
    <t>Не соответствие сумм</t>
  </si>
  <si>
    <t>не хватает денежных средств</t>
  </si>
  <si>
    <t>Не сходятся суммы федерального бюджета</t>
  </si>
  <si>
    <t xml:space="preserve">Осуществление авторского надзора за проведением авторского надзора ремонтно-реставрационных работ. Гусиноозерский дацан (Цогчен дуган). </t>
  </si>
  <si>
    <t>Республика Бурятия</t>
  </si>
  <si>
    <t xml:space="preserve">Осуществление авторского надзора за проведением ремонто-реставрационных работ. Никольская церковь Посольского Спасо-Преображенского мужского монастыря. Кабанский р-н, с.Посольское. </t>
  </si>
  <si>
    <t xml:space="preserve">Осуществление авторского надзора за проведением аремонтно-реставрационных работ. Киево-Николаевский женский монастырь.г.Алатырь, ул.Кирова, д.25а. </t>
  </si>
  <si>
    <t>Чувашская республика</t>
  </si>
  <si>
    <t xml:space="preserve">Осуществление авторского надзора за проведением ремонтно-реставрационных работ. Собор Тихвинского женского монастыря. г. Цивильск, ул.Пролетарская, 1. </t>
  </si>
  <si>
    <t xml:space="preserve">Осуществление авторского надзора за проведением ремонтно-реставрационных работ. Церковь Стефана Пермского. с.Усть-Вымь, ул.Заручейная, 36. </t>
  </si>
  <si>
    <t>Республика Коми</t>
  </si>
  <si>
    <t xml:space="preserve">Осуществление авторского надзора за проведением ремонтно-реставрационных работ. Красно-Слободский Спасо-Преображенский мужской монастырь, церковь Александра Невского. Краснослободского р-н, пос.Преображенский. </t>
  </si>
  <si>
    <t xml:space="preserve">Осуществление авторского надзора за проведением ремонтно-реставрационных работ. Свято-Вознесенский собор. г.Алагир, ул. Алагирская, 62. </t>
  </si>
  <si>
    <t>Республика Северная Осетия - Алания</t>
  </si>
  <si>
    <t xml:space="preserve">Осуществление авторского надзора за производством ремонтно-реставрационных работ. Ново-Слободская мечеть Г.Казань. </t>
  </si>
  <si>
    <t>Республика Татарстан</t>
  </si>
  <si>
    <t xml:space="preserve">Осуществление авторского надзора за проведением ремонтно-реставрационных работ включая благоусройство территории. Церковь свт. Димитрия Ростовского, г.Барнаул, пл.Спартака, 10. </t>
  </si>
  <si>
    <t>Алтайский край</t>
  </si>
  <si>
    <t>Осуществление авторского надзора за производством ремонтно- реставрационных работ. Агинский дацан.</t>
  </si>
  <si>
    <t>Забайкальский край</t>
  </si>
  <si>
    <t xml:space="preserve">Осуществление авторского надзора за проведением ремонтно-реставрационных работ. Богоявленский собор. г.Енисейск, пер.Пожарный, д.1. </t>
  </si>
  <si>
    <t>Красноярский край</t>
  </si>
  <si>
    <t>Осуществление авторского надзора за проведением ремонтно-реставрационных работ. Архиерейский дом. г.Пермь, Ленинский р-н, Комсомольский пр-т, д.6.</t>
  </si>
  <si>
    <t xml:space="preserve">Осуществление авторского надзора за проведением противоаварийных и ремонтно-реставрационных работ. Церковь Покрова Пресвятой Богородицы. с.Труновское. </t>
  </si>
  <si>
    <t>Ставропольский Край</t>
  </si>
  <si>
    <t xml:space="preserve">Осуществление авторского надзора за проведением противоаварийных и ремонтно-реставрационных работ. Троицкий собор. Ансамбль Сийского монастыря, поселок Сия. </t>
  </si>
  <si>
    <t xml:space="preserve">Осуществление авторского надзора за проведением ремонтно-реставрационных работ. Введенский собор (1688-1712гг.), г. Сольвычегодск </t>
  </si>
  <si>
    <t xml:space="preserve">Осуществление авторского надзора за проведением ремонтно-реставрационных работ.  Спасо-Преображенский Соловецкий ставропигиальный мужской монастырь.Святительский корпус, 17-19 вв. Архангельская обл., Соловецкий р-н, п.Соловецкий. </t>
  </si>
  <si>
    <t xml:space="preserve">Осуществление авторского надзора за проведением противоаварийных и ремонтно-реставрационных работ. Спасо-Преображенский Соловецкий ставропигиальный мужской монастырь. Больничные палаты (Казначейский корпус). Архангельская обл., Соловецкий р-н, п.Соловецкий.  </t>
  </si>
  <si>
    <t>Осуществление авторского надзора за проведением ремонтно-реставрационных работ. Спасо-Преображенский Соловецкий ставропигиальный мужской монастырь.Здание общей трапезы на погребах.Архангельская обл., Соловецкий р-н, п.Соловецкий.</t>
  </si>
  <si>
    <t>Осуществление авторского надзора за проведением ремонтно-реставрационных работ. Спасо-Преображенский Соловецкий ставропигиальный мужской монастырь.Наместнический корпус.Архангельская обл., Соловецкий р-н, п.Соловецкий.</t>
  </si>
  <si>
    <t>Осуществление авторского надзора за проведением ремонтно-реставрационных работ. Голгофо-Распятский Анзерский скит. Гостиница, 1859-1865гг.. Архангельская обл., Соловецкий р-н, о. Анзер.</t>
  </si>
  <si>
    <t xml:space="preserve">Осуществление авторского надзора за проведением ремонтно-реставрационных работ. Спасо-Преображенский Соловецкий ставропигиальный мужской монастырь. Поваренный корпус.Архангельская обл., Соловецкий р-н, п.Соловецкий. </t>
  </si>
  <si>
    <t xml:space="preserve">Осуществление авторского надзора за проведением ремонтно-реставрационных работ. Спасо-Преображенский Соловецкий ставропигиальный мужской монастырь. Свято-Троицкий Зосимо-Савватиевский собор. Архангельская обл., Соловецкий р-н, п.Соловецкий. </t>
  </si>
  <si>
    <t>Осуществление авторского надзора за проведением противоаварийных и ремонтно-реставрационных работ. Свято-Троицкий скит.Церковь Святой Троицы, 1880-1884.Архангельская обл., Соловецкий р-н, о.Анзер.</t>
  </si>
  <si>
    <t>Осуществление авторского надзора за производством ремонтно-реставрационных работ. Калмыцкий хурул, 1818 г..с. Речное Харабалинского района Астраханской области.</t>
  </si>
  <si>
    <t>Осуществление авторского надзора за производством ремонтно-реставрационных работ. Церковь во имя Рождества Христова, XVII в., 1841 - 1842 гг.г. Астрахань, ул. Калинина, 54.</t>
  </si>
  <si>
    <t>Осуществление авторского надзора за производством ремонтно-рестврационных работ. Мечеть Вагабия, 1899 г.,г. Астрахань, ул. Казанская, 62, ул. З. Космодемьянской, 71.</t>
  </si>
  <si>
    <t xml:space="preserve">Осуществление авторского надзора за проведением ремонтно-реставрационных работ. Свято-Никольский храм Успенского Николаевского монастыря, г.Валуйки </t>
  </si>
  <si>
    <t>Белгородская область</t>
  </si>
  <si>
    <t>Осуществление авторского надзора за проведением ремонтно-реставрационных работ. Храм во имя Святителя Николая. Брянский Горно-Никольский мужской епархиальный монастырь.</t>
  </si>
  <si>
    <t xml:space="preserve">Осуществление авторского надзора за проведением реставрационных работ по монументальной живописи. Успенский Кафедральный Собор XII век, г.Владимир, ул.Б.Московская, 56 </t>
  </si>
  <si>
    <t xml:space="preserve">Осуществление авторского надзора за проведением ремонтно-реставрационных работ. Троицкий собор. Воскресенский Горицкий женский епархиальный монастырь. </t>
  </si>
  <si>
    <t xml:space="preserve">Осуществление авторского надзора за проведением ремонтно-реставрационных работ. Спасо-Каменный монастырь, Усть-Кубинский р-н, оз.Кубенское, Каменный остров. </t>
  </si>
  <si>
    <t>Осуществление авторского надзора за проведением ремонтно-реставрационных работ. Успенский (Адмиралтейский) храм, 1696 г, г.Воронеж, ул. Карла Маркса, д.2 (ул. Софьи Перовой, д.9).</t>
  </si>
  <si>
    <t xml:space="preserve">Осуществление авторского надзора за проведение противоаварийных и ремонтно-реставрационных работ. Церковь Успения (деревянная), г.Иваново, ул.Фрунзе, 7. </t>
  </si>
  <si>
    <t>Ивановская область</t>
  </si>
  <si>
    <t xml:space="preserve">Осуществление авторского надзора за проведением ремонтно-реставрационных работ. Ансамбль Воскресенских соборов г. Шуя (Воскресенский (новый) собор). </t>
  </si>
  <si>
    <t xml:space="preserve">Осуществление авторского надзора за проведением противоаварийных и ремонтно-реставрационных работ. Церковь Знамения Пресвятой Богородицы. г.Иркутск, ул. Ангарская, 14, лит.А  </t>
  </si>
  <si>
    <t>Иркутская область</t>
  </si>
  <si>
    <t xml:space="preserve">Осуществление авторского надзора за проведением противоаврийных и ремонтно-реставрационных работ. Церковь Крестовоздвиженская. г.Иркутск, ул. Седова, 1, лит.А, Б/угол ул.Тимирязева. </t>
  </si>
  <si>
    <t xml:space="preserve">Осуществление авторского надзора за проведением ремонтно-реставрационных работ.Здание ансамбля Присутственных мест Восточного корпуса с галереей 1796-1819гг. (Духовная семинария). </t>
  </si>
  <si>
    <t>Калужская область</t>
  </si>
  <si>
    <t xml:space="preserve">Осуществление авторского надзора за проведением ремонтно-реставрационных работ. Храм Казанской Иконы Божией Матери ансамбля Спасо-Преображенской церкви (Казанская церковь). г. Калуга, ул. Подвойского, 7. </t>
  </si>
  <si>
    <t>Осуществление авторского надзора за проведением ремонтно-реставрационных работ. Ансамбль Трифонова монастыря. Благовещенская церковь.</t>
  </si>
  <si>
    <t xml:space="preserve">Осуществление авторского надзора за проведением ремонтно-реставрационных работ. Успенский Кафедральный собор (церковь Успения). г.Рыльск, ул.Свердлова. </t>
  </si>
  <si>
    <t>Курская область</t>
  </si>
  <si>
    <t xml:space="preserve">Осуществление авторского надзора за проведением ремонтно-реставрационных работ. Собор Иоанна Богослова  Иоанно-Богословского Череменецкого мужского монастыря. Ленинградская обл., Лужский р-н, м. Череменец. </t>
  </si>
  <si>
    <t>Осуществление авторского надзора за проведением ремонтно-реставрационных работ. Подворье Марфо-Мариинской Обители. Храм Апостола и Евангелиста Иоанна Богослова. Московская обл., Волоколамский р-н, с.Каменки.</t>
  </si>
  <si>
    <t xml:space="preserve">Осуществление авторского надзора за проведением ремонтно-реставрационных работ. Ансамбль Успенского Колоцкого женского монастыря. Можайский  р-н, д. Колоцкое. </t>
  </si>
  <si>
    <t xml:space="preserve">Осуществление авторского надзора за проведением ремонтно-реставрационных работ. Ансамбль Иосифо-Волоцкого ставропигиального мужского монастыря. Успенский собор.Московская обл., Волоколамский р-н, д.Теряево. </t>
  </si>
  <si>
    <t>Осуществление авторского надзора за проведением ремонтно-реставрационных работ и благоустройству территории. Покровский Хотьков ставропигиальный женский монастырь. Монастырская гостиница со странноприимным домом.  Московская обл., Сергиево-Посадский р-н, г. Хотьково.</t>
  </si>
  <si>
    <t xml:space="preserve">Осуществление авторского надзора за проведением противоаварийных и ремонтно-реставрационных работ. Ансамбль Саввино-Сторожевского монастыря.  Церковь Преображения Господня. Московская обл., Одинцовский р-н, г.Звенигород. </t>
  </si>
  <si>
    <t xml:space="preserve">Осуществление авторского надзора за проведением ремонтно-реставрационных работ. Свято-Троицкая Сергиева Лавра. Церковь Смоленской иконы Божией Матери. Московская обл., г.Сергиев-Посад. </t>
  </si>
  <si>
    <t xml:space="preserve">Осуществление авторского надзора  за проведением ремонтно-реставрационных работ. Николо-Радовицкий мужской монастырь. Егорьевский р-н, с. Радовицы.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</si>
</sst>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р_."/>
    <numFmt numFmtId="166" formatCode="0.0000"/>
    <numFmt numFmtId="167" formatCode="#,##0.000"/>
    <numFmt numFmtId="168" formatCode="#,##0.0"/>
  </numFmts>
  <fonts count="3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2"/>
      <color indexed="11"/>
      <name val="Times New Roman"/>
      <family val="1"/>
    </font>
    <font>
      <sz val="10"/>
      <color indexed="11"/>
      <name val="Arial"/>
      <family val="2"/>
    </font>
    <font>
      <sz val="10"/>
      <color indexed="11"/>
      <name val="Arial Cyr"/>
      <family val="0"/>
    </font>
    <font>
      <sz val="12"/>
      <color indexed="5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justify" wrapText="1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center" vertical="center" wrapText="1"/>
    </xf>
    <xf numFmtId="165" fontId="28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justify" wrapText="1"/>
    </xf>
    <xf numFmtId="165" fontId="26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justify" wrapText="1"/>
    </xf>
    <xf numFmtId="0" fontId="29" fillId="0" borderId="10" xfId="0" applyFont="1" applyFill="1" applyBorder="1" applyAlignment="1">
      <alignment horizontal="center" vertical="center" wrapText="1"/>
    </xf>
    <xf numFmtId="165" fontId="29" fillId="0" borderId="10" xfId="0" applyNumberFormat="1" applyFont="1" applyFill="1" applyBorder="1" applyAlignment="1">
      <alignment horizontal="center" vertical="center" wrapText="1"/>
    </xf>
    <xf numFmtId="165" fontId="29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65" fontId="29" fillId="2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wrapText="1"/>
    </xf>
    <xf numFmtId="168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justify" wrapText="1"/>
    </xf>
    <xf numFmtId="165" fontId="30" fillId="0" borderId="10" xfId="0" applyNumberFormat="1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justify" wrapText="1"/>
    </xf>
    <xf numFmtId="0" fontId="4" fillId="25" borderId="10" xfId="0" applyFont="1" applyFill="1" applyBorder="1" applyAlignment="1">
      <alignment horizontal="center" vertical="center"/>
    </xf>
    <xf numFmtId="165" fontId="4" fillId="25" borderId="10" xfId="0" applyNumberFormat="1" applyFont="1" applyFill="1" applyBorder="1" applyAlignment="1">
      <alignment horizontal="center" vertical="center"/>
    </xf>
    <xf numFmtId="165" fontId="4" fillId="25" borderId="10" xfId="0" applyNumberFormat="1" applyFont="1" applyFill="1" applyBorder="1" applyAlignment="1">
      <alignment horizontal="center" vertical="center" wrapText="1"/>
    </xf>
    <xf numFmtId="165" fontId="5" fillId="25" borderId="10" xfId="0" applyNumberFormat="1" applyFont="1" applyFill="1" applyBorder="1" applyAlignment="1">
      <alignment horizontal="center" vertical="center"/>
    </xf>
    <xf numFmtId="165" fontId="5" fillId="25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4" fontId="6" fillId="25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justify" wrapText="1"/>
    </xf>
    <xf numFmtId="0" fontId="32" fillId="0" borderId="10" xfId="0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9"/>
  <sheetViews>
    <sheetView tabSelected="1" view="pageBreakPreview" zoomScale="75" zoomScaleSheetLayoutView="75" zoomScalePageLayoutView="0" workbookViewId="0" topLeftCell="A1">
      <selection activeCell="B2" sqref="B2"/>
    </sheetView>
  </sheetViews>
  <sheetFormatPr defaultColWidth="9.00390625" defaultRowHeight="12.75"/>
  <cols>
    <col min="1" max="1" width="4.125" style="5" customWidth="1"/>
    <col min="2" max="2" width="43.625" style="5" customWidth="1"/>
    <col min="3" max="3" width="12.25390625" style="5" customWidth="1"/>
    <col min="4" max="4" width="18.875" style="5" customWidth="1"/>
    <col min="5" max="5" width="12.75390625" style="5" customWidth="1"/>
    <col min="6" max="6" width="15.125" style="5" customWidth="1"/>
    <col min="7" max="7" width="16.375" style="5" customWidth="1"/>
    <col min="8" max="8" width="18.625" style="5" customWidth="1"/>
    <col min="9" max="9" width="11.25390625" style="5" customWidth="1"/>
    <col min="10" max="10" width="20.125" style="5" customWidth="1"/>
    <col min="11" max="11" width="9.125" style="5" customWidth="1"/>
    <col min="12" max="12" width="25.875" style="5" customWidth="1"/>
    <col min="13" max="13" width="9.125" style="5" customWidth="1"/>
    <col min="19" max="19" width="11.375" style="0" customWidth="1"/>
  </cols>
  <sheetData>
    <row r="1" spans="1:11" ht="12.75" customHeight="1">
      <c r="A1" s="1"/>
      <c r="B1" s="1"/>
      <c r="C1" s="1"/>
      <c r="D1" s="1"/>
      <c r="E1" s="1"/>
      <c r="F1" s="1"/>
      <c r="G1" s="1"/>
      <c r="H1" s="71" t="s">
        <v>412</v>
      </c>
      <c r="I1" s="71"/>
      <c r="J1" s="71"/>
      <c r="K1" s="71"/>
    </row>
    <row r="2" spans="1:11" ht="38.25" customHeight="1">
      <c r="A2" s="1"/>
      <c r="B2" s="1"/>
      <c r="C2" s="1"/>
      <c r="D2" s="1"/>
      <c r="E2" s="1"/>
      <c r="F2" s="1"/>
      <c r="G2" s="1"/>
      <c r="H2" s="72" t="s">
        <v>413</v>
      </c>
      <c r="I2" s="72"/>
      <c r="J2" s="72"/>
      <c r="K2" s="72"/>
    </row>
    <row r="3" spans="1:11" ht="12.75" customHeight="1">
      <c r="A3" s="1"/>
      <c r="B3" s="1"/>
      <c r="C3" s="1"/>
      <c r="D3" s="1"/>
      <c r="E3" s="1"/>
      <c r="F3" s="1"/>
      <c r="G3" s="1"/>
      <c r="H3" s="71" t="s">
        <v>408</v>
      </c>
      <c r="I3" s="71"/>
      <c r="J3" s="71"/>
      <c r="K3" s="71"/>
    </row>
    <row r="4" spans="1:11" ht="12.75" customHeight="1">
      <c r="A4" s="1"/>
      <c r="B4" s="1"/>
      <c r="C4" s="1"/>
      <c r="D4" s="1"/>
      <c r="E4" s="1"/>
      <c r="F4" s="1"/>
      <c r="G4" s="1"/>
      <c r="H4" s="71" t="s">
        <v>409</v>
      </c>
      <c r="I4" s="71"/>
      <c r="J4" s="71"/>
      <c r="K4" s="71"/>
    </row>
    <row r="5" spans="1:11" ht="12.75">
      <c r="A5" s="1"/>
      <c r="B5" s="1"/>
      <c r="C5" s="1"/>
      <c r="D5" s="1"/>
      <c r="E5" s="1"/>
      <c r="F5" s="1"/>
      <c r="G5" s="1"/>
      <c r="H5" s="3"/>
      <c r="I5" s="1"/>
      <c r="J5" s="1"/>
      <c r="K5" s="4"/>
    </row>
    <row r="6" spans="1:11" ht="37.5" customHeight="1">
      <c r="A6" s="75" t="s">
        <v>513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2.75">
      <c r="A7" s="2"/>
      <c r="B7" s="2"/>
      <c r="C7" s="2"/>
      <c r="D7" s="2"/>
      <c r="E7" s="2"/>
      <c r="F7" s="2"/>
      <c r="G7" s="2"/>
      <c r="H7" s="6"/>
      <c r="I7" s="2"/>
      <c r="J7" s="2"/>
      <c r="K7" s="4"/>
    </row>
    <row r="8" spans="1:11" ht="12.75">
      <c r="A8" s="2"/>
      <c r="B8" s="2"/>
      <c r="C8" s="2"/>
      <c r="D8" s="2"/>
      <c r="E8" s="2"/>
      <c r="F8" s="2"/>
      <c r="G8" s="2"/>
      <c r="H8" s="6"/>
      <c r="I8" s="2"/>
      <c r="K8" s="4"/>
    </row>
    <row r="9" spans="1:11" ht="9" customHeight="1">
      <c r="A9" s="2"/>
      <c r="B9" s="2"/>
      <c r="C9" s="2"/>
      <c r="D9" s="2"/>
      <c r="E9" s="2"/>
      <c r="F9" s="2"/>
      <c r="G9" s="2"/>
      <c r="H9" s="6"/>
      <c r="I9" s="2"/>
      <c r="J9" s="2"/>
      <c r="K9" s="2" t="s">
        <v>414</v>
      </c>
    </row>
    <row r="10" spans="1:11" ht="21" customHeight="1">
      <c r="A10" s="74" t="s">
        <v>415</v>
      </c>
      <c r="B10" s="74" t="s">
        <v>416</v>
      </c>
      <c r="C10" s="74" t="s">
        <v>423</v>
      </c>
      <c r="D10" s="74" t="s">
        <v>417</v>
      </c>
      <c r="E10" s="74" t="s">
        <v>418</v>
      </c>
      <c r="F10" s="73" t="s">
        <v>419</v>
      </c>
      <c r="G10" s="73"/>
      <c r="H10" s="73"/>
      <c r="I10" s="74" t="s">
        <v>420</v>
      </c>
      <c r="J10" s="74" t="s">
        <v>421</v>
      </c>
      <c r="K10" s="68" t="s">
        <v>422</v>
      </c>
    </row>
    <row r="11" spans="1:11" ht="126" customHeight="1">
      <c r="A11" s="74"/>
      <c r="B11" s="74"/>
      <c r="C11" s="74"/>
      <c r="D11" s="74"/>
      <c r="E11" s="74"/>
      <c r="F11" s="11" t="s">
        <v>424</v>
      </c>
      <c r="G11" s="11" t="s">
        <v>402</v>
      </c>
      <c r="H11" s="18" t="s">
        <v>425</v>
      </c>
      <c r="I11" s="74"/>
      <c r="J11" s="74"/>
      <c r="K11" s="68"/>
    </row>
    <row r="12" spans="1:11" ht="15" customHeight="1">
      <c r="A12" s="60" t="s">
        <v>113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7.25" customHeight="1">
      <c r="A13" s="60" t="s">
        <v>114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47.25">
      <c r="A14" s="55">
        <v>1</v>
      </c>
      <c r="B14" s="56" t="s">
        <v>167</v>
      </c>
      <c r="C14" s="57" t="s">
        <v>163</v>
      </c>
      <c r="D14" s="55" t="s">
        <v>436</v>
      </c>
      <c r="E14" s="57" t="s">
        <v>168</v>
      </c>
      <c r="F14" s="58">
        <v>0</v>
      </c>
      <c r="G14" s="59">
        <v>580</v>
      </c>
      <c r="H14" s="58">
        <f>F14+G14</f>
        <v>580</v>
      </c>
      <c r="I14" s="58" t="s">
        <v>321</v>
      </c>
      <c r="J14" s="55" t="s">
        <v>169</v>
      </c>
      <c r="K14" s="57">
        <v>226</v>
      </c>
    </row>
    <row r="15" spans="1:11" ht="47.25">
      <c r="A15" s="55">
        <v>2</v>
      </c>
      <c r="B15" s="56" t="s">
        <v>170</v>
      </c>
      <c r="C15" s="57" t="s">
        <v>163</v>
      </c>
      <c r="D15" s="55" t="s">
        <v>466</v>
      </c>
      <c r="E15" s="57" t="s">
        <v>168</v>
      </c>
      <c r="F15" s="58">
        <v>0</v>
      </c>
      <c r="G15" s="59">
        <v>620</v>
      </c>
      <c r="H15" s="58">
        <f>F15+G15</f>
        <v>620</v>
      </c>
      <c r="I15" s="58" t="s">
        <v>406</v>
      </c>
      <c r="J15" s="55" t="s">
        <v>169</v>
      </c>
      <c r="K15" s="57">
        <v>226</v>
      </c>
    </row>
    <row r="16" spans="1:11" ht="78.75">
      <c r="A16" s="55">
        <v>3</v>
      </c>
      <c r="B16" s="56" t="s">
        <v>521</v>
      </c>
      <c r="C16" s="57" t="s">
        <v>514</v>
      </c>
      <c r="D16" s="55" t="s">
        <v>522</v>
      </c>
      <c r="E16" s="57" t="s">
        <v>515</v>
      </c>
      <c r="F16" s="58">
        <v>0</v>
      </c>
      <c r="G16" s="59">
        <v>114.63</v>
      </c>
      <c r="H16" s="58">
        <f>F16+G16</f>
        <v>114.63</v>
      </c>
      <c r="I16" s="58" t="s">
        <v>210</v>
      </c>
      <c r="J16" s="55" t="s">
        <v>516</v>
      </c>
      <c r="K16" s="57">
        <v>226</v>
      </c>
    </row>
    <row r="17" spans="1:11" ht="94.5">
      <c r="A17" s="55">
        <v>4</v>
      </c>
      <c r="B17" s="56" t="s">
        <v>523</v>
      </c>
      <c r="C17" s="57" t="s">
        <v>514</v>
      </c>
      <c r="D17" s="55" t="s">
        <v>522</v>
      </c>
      <c r="E17" s="57" t="s">
        <v>515</v>
      </c>
      <c r="F17" s="58">
        <v>0</v>
      </c>
      <c r="G17" s="59">
        <v>21.82</v>
      </c>
      <c r="H17" s="58">
        <f>F17+G17</f>
        <v>21.82</v>
      </c>
      <c r="I17" s="58" t="s">
        <v>211</v>
      </c>
      <c r="J17" s="55" t="s">
        <v>516</v>
      </c>
      <c r="K17" s="57">
        <v>226</v>
      </c>
    </row>
    <row r="18" spans="1:11" ht="78.75">
      <c r="A18" s="33">
        <v>5</v>
      </c>
      <c r="B18" s="34" t="s">
        <v>517</v>
      </c>
      <c r="C18" s="35" t="s">
        <v>514</v>
      </c>
      <c r="D18" s="33" t="s">
        <v>440</v>
      </c>
      <c r="E18" s="35" t="s">
        <v>515</v>
      </c>
      <c r="F18" s="36">
        <v>25418</v>
      </c>
      <c r="G18" s="37">
        <f>H18-F18</f>
        <v>-1200</v>
      </c>
      <c r="H18" s="36">
        <v>24218</v>
      </c>
      <c r="I18" s="36" t="s">
        <v>410</v>
      </c>
      <c r="J18" s="33" t="s">
        <v>209</v>
      </c>
      <c r="K18" s="35">
        <v>225</v>
      </c>
    </row>
    <row r="19" spans="1:12" ht="63">
      <c r="A19" s="11">
        <v>6</v>
      </c>
      <c r="B19" s="7" t="s">
        <v>518</v>
      </c>
      <c r="C19" s="12" t="s">
        <v>514</v>
      </c>
      <c r="D19" s="11" t="s">
        <v>440</v>
      </c>
      <c r="E19" s="12" t="s">
        <v>515</v>
      </c>
      <c r="F19" s="15">
        <v>0</v>
      </c>
      <c r="G19" s="8">
        <v>1200</v>
      </c>
      <c r="H19" s="15">
        <f aca="true" t="shared" si="0" ref="H19:H38">F19+G19</f>
        <v>1200</v>
      </c>
      <c r="I19" s="15" t="s">
        <v>411</v>
      </c>
      <c r="J19" s="11" t="s">
        <v>516</v>
      </c>
      <c r="K19" s="12">
        <v>225</v>
      </c>
      <c r="L19" s="5" t="s">
        <v>565</v>
      </c>
    </row>
    <row r="20" spans="1:11" ht="78.75">
      <c r="A20" s="55">
        <v>7</v>
      </c>
      <c r="B20" s="56" t="s">
        <v>524</v>
      </c>
      <c r="C20" s="57" t="s">
        <v>514</v>
      </c>
      <c r="D20" s="55" t="s">
        <v>440</v>
      </c>
      <c r="E20" s="57" t="s">
        <v>515</v>
      </c>
      <c r="F20" s="58">
        <v>0</v>
      </c>
      <c r="G20" s="59">
        <v>264.26</v>
      </c>
      <c r="H20" s="58">
        <f t="shared" si="0"/>
        <v>264.26</v>
      </c>
      <c r="I20" s="58" t="s">
        <v>212</v>
      </c>
      <c r="J20" s="55" t="s">
        <v>516</v>
      </c>
      <c r="K20" s="57">
        <v>226</v>
      </c>
    </row>
    <row r="21" spans="1:11" ht="78.75">
      <c r="A21" s="55">
        <v>8</v>
      </c>
      <c r="B21" s="56" t="s">
        <v>525</v>
      </c>
      <c r="C21" s="57" t="s">
        <v>514</v>
      </c>
      <c r="D21" s="55" t="s">
        <v>440</v>
      </c>
      <c r="E21" s="57" t="s">
        <v>515</v>
      </c>
      <c r="F21" s="58">
        <v>0</v>
      </c>
      <c r="G21" s="59">
        <v>13.1</v>
      </c>
      <c r="H21" s="58">
        <f t="shared" si="0"/>
        <v>13.1</v>
      </c>
      <c r="I21" s="58" t="s">
        <v>526</v>
      </c>
      <c r="J21" s="55" t="s">
        <v>516</v>
      </c>
      <c r="K21" s="57">
        <v>226</v>
      </c>
    </row>
    <row r="22" spans="1:11" ht="47.25">
      <c r="A22" s="55">
        <v>9</v>
      </c>
      <c r="B22" s="56" t="s">
        <v>527</v>
      </c>
      <c r="C22" s="57" t="s">
        <v>514</v>
      </c>
      <c r="D22" s="55" t="s">
        <v>440</v>
      </c>
      <c r="E22" s="57" t="s">
        <v>515</v>
      </c>
      <c r="F22" s="58">
        <v>0</v>
      </c>
      <c r="G22" s="59">
        <v>9.82</v>
      </c>
      <c r="H22" s="58">
        <f t="shared" si="0"/>
        <v>9.82</v>
      </c>
      <c r="I22" s="58" t="s">
        <v>213</v>
      </c>
      <c r="J22" s="55" t="s">
        <v>516</v>
      </c>
      <c r="K22" s="57">
        <v>226</v>
      </c>
    </row>
    <row r="23" spans="1:11" ht="110.25">
      <c r="A23" s="55">
        <v>10</v>
      </c>
      <c r="B23" s="56" t="s">
        <v>528</v>
      </c>
      <c r="C23" s="57" t="s">
        <v>514</v>
      </c>
      <c r="D23" s="55" t="s">
        <v>529</v>
      </c>
      <c r="E23" s="57" t="s">
        <v>515</v>
      </c>
      <c r="F23" s="58">
        <v>0</v>
      </c>
      <c r="G23" s="59">
        <v>66.56</v>
      </c>
      <c r="H23" s="58">
        <f t="shared" si="0"/>
        <v>66.56</v>
      </c>
      <c r="I23" s="58" t="s">
        <v>214</v>
      </c>
      <c r="J23" s="55" t="s">
        <v>516</v>
      </c>
      <c r="K23" s="57">
        <v>226</v>
      </c>
    </row>
    <row r="24" spans="1:11" ht="141.75">
      <c r="A24" s="55">
        <v>11</v>
      </c>
      <c r="B24" s="56" t="s">
        <v>530</v>
      </c>
      <c r="C24" s="57" t="s">
        <v>514</v>
      </c>
      <c r="D24" s="55" t="s">
        <v>451</v>
      </c>
      <c r="E24" s="57" t="s">
        <v>515</v>
      </c>
      <c r="F24" s="58">
        <v>0</v>
      </c>
      <c r="G24" s="59">
        <v>88.28</v>
      </c>
      <c r="H24" s="58">
        <f t="shared" si="0"/>
        <v>88.28</v>
      </c>
      <c r="I24" s="58" t="s">
        <v>215</v>
      </c>
      <c r="J24" s="55" t="s">
        <v>516</v>
      </c>
      <c r="K24" s="57">
        <v>226</v>
      </c>
    </row>
    <row r="25" spans="1:12" ht="47.25">
      <c r="A25" s="11">
        <v>12</v>
      </c>
      <c r="B25" s="7" t="s">
        <v>171</v>
      </c>
      <c r="C25" s="12" t="s">
        <v>163</v>
      </c>
      <c r="D25" s="11" t="s">
        <v>555</v>
      </c>
      <c r="E25" s="12" t="s">
        <v>168</v>
      </c>
      <c r="F25" s="15">
        <v>0</v>
      </c>
      <c r="G25" s="8">
        <v>1800</v>
      </c>
      <c r="H25" s="15">
        <f>F25+G25</f>
        <v>1800</v>
      </c>
      <c r="I25" s="15" t="s">
        <v>208</v>
      </c>
      <c r="J25" s="11" t="s">
        <v>169</v>
      </c>
      <c r="K25" s="12">
        <v>226</v>
      </c>
      <c r="L25" s="5" t="s">
        <v>566</v>
      </c>
    </row>
    <row r="26" spans="1:11" ht="47.25">
      <c r="A26" s="55">
        <v>13</v>
      </c>
      <c r="B26" s="56" t="s">
        <v>531</v>
      </c>
      <c r="C26" s="57" t="s">
        <v>514</v>
      </c>
      <c r="D26" s="55" t="s">
        <v>532</v>
      </c>
      <c r="E26" s="57" t="s">
        <v>515</v>
      </c>
      <c r="F26" s="58">
        <v>0</v>
      </c>
      <c r="G26" s="59">
        <v>106.83</v>
      </c>
      <c r="H26" s="58">
        <f t="shared" si="0"/>
        <v>106.83</v>
      </c>
      <c r="I26" s="58" t="s">
        <v>216</v>
      </c>
      <c r="J26" s="55" t="s">
        <v>516</v>
      </c>
      <c r="K26" s="57">
        <v>226</v>
      </c>
    </row>
    <row r="27" spans="1:11" ht="47.25">
      <c r="A27" s="55">
        <v>14</v>
      </c>
      <c r="B27" s="56" t="s">
        <v>533</v>
      </c>
      <c r="C27" s="57" t="s">
        <v>514</v>
      </c>
      <c r="D27" s="55" t="s">
        <v>532</v>
      </c>
      <c r="E27" s="57" t="s">
        <v>515</v>
      </c>
      <c r="F27" s="58">
        <v>0</v>
      </c>
      <c r="G27" s="59">
        <v>53.36</v>
      </c>
      <c r="H27" s="58">
        <f t="shared" si="0"/>
        <v>53.36</v>
      </c>
      <c r="I27" s="58" t="s">
        <v>217</v>
      </c>
      <c r="J27" s="55" t="s">
        <v>516</v>
      </c>
      <c r="K27" s="57">
        <v>226</v>
      </c>
    </row>
    <row r="28" spans="1:11" ht="78.75">
      <c r="A28" s="55">
        <v>15</v>
      </c>
      <c r="B28" s="56" t="s">
        <v>534</v>
      </c>
      <c r="C28" s="57" t="s">
        <v>514</v>
      </c>
      <c r="D28" s="55" t="s">
        <v>535</v>
      </c>
      <c r="E28" s="57" t="s">
        <v>515</v>
      </c>
      <c r="F28" s="58">
        <v>0</v>
      </c>
      <c r="G28" s="59">
        <v>53.41</v>
      </c>
      <c r="H28" s="58">
        <f t="shared" si="0"/>
        <v>53.41</v>
      </c>
      <c r="I28" s="58" t="s">
        <v>218</v>
      </c>
      <c r="J28" s="55" t="s">
        <v>516</v>
      </c>
      <c r="K28" s="57">
        <v>226</v>
      </c>
    </row>
    <row r="29" spans="1:11" ht="110.25">
      <c r="A29" s="55">
        <v>16</v>
      </c>
      <c r="B29" s="56" t="s">
        <v>536</v>
      </c>
      <c r="C29" s="57" t="s">
        <v>514</v>
      </c>
      <c r="D29" s="55" t="s">
        <v>535</v>
      </c>
      <c r="E29" s="57" t="s">
        <v>515</v>
      </c>
      <c r="F29" s="58">
        <v>0</v>
      </c>
      <c r="G29" s="59">
        <v>82.06</v>
      </c>
      <c r="H29" s="58">
        <f t="shared" si="0"/>
        <v>82.06</v>
      </c>
      <c r="I29" s="58" t="s">
        <v>219</v>
      </c>
      <c r="J29" s="55" t="s">
        <v>516</v>
      </c>
      <c r="K29" s="57">
        <v>226</v>
      </c>
    </row>
    <row r="30" spans="1:11" ht="94.5">
      <c r="A30" s="55">
        <v>17</v>
      </c>
      <c r="B30" s="56" t="s">
        <v>537</v>
      </c>
      <c r="C30" s="57" t="s">
        <v>514</v>
      </c>
      <c r="D30" s="55" t="s">
        <v>535</v>
      </c>
      <c r="E30" s="57" t="s">
        <v>515</v>
      </c>
      <c r="F30" s="58">
        <v>0</v>
      </c>
      <c r="G30" s="59">
        <v>73.27</v>
      </c>
      <c r="H30" s="58">
        <f t="shared" si="0"/>
        <v>73.27</v>
      </c>
      <c r="I30" s="58" t="s">
        <v>220</v>
      </c>
      <c r="J30" s="55" t="s">
        <v>516</v>
      </c>
      <c r="K30" s="57">
        <v>226</v>
      </c>
    </row>
    <row r="31" spans="1:11" ht="94.5">
      <c r="A31" s="55">
        <v>18</v>
      </c>
      <c r="B31" s="56" t="s">
        <v>538</v>
      </c>
      <c r="C31" s="57" t="s">
        <v>514</v>
      </c>
      <c r="D31" s="55" t="s">
        <v>458</v>
      </c>
      <c r="E31" s="57" t="s">
        <v>515</v>
      </c>
      <c r="F31" s="58">
        <v>0</v>
      </c>
      <c r="G31" s="59">
        <v>106.83</v>
      </c>
      <c r="H31" s="58">
        <f t="shared" si="0"/>
        <v>106.83</v>
      </c>
      <c r="I31" s="58" t="s">
        <v>221</v>
      </c>
      <c r="J31" s="55" t="s">
        <v>516</v>
      </c>
      <c r="K31" s="57">
        <v>226</v>
      </c>
    </row>
    <row r="32" spans="1:11" ht="63">
      <c r="A32" s="55">
        <v>19</v>
      </c>
      <c r="B32" s="56" t="s">
        <v>539</v>
      </c>
      <c r="C32" s="57" t="s">
        <v>514</v>
      </c>
      <c r="D32" s="55" t="s">
        <v>458</v>
      </c>
      <c r="E32" s="57" t="s">
        <v>515</v>
      </c>
      <c r="F32" s="58">
        <v>0</v>
      </c>
      <c r="G32" s="59">
        <v>106.83</v>
      </c>
      <c r="H32" s="58">
        <f t="shared" si="0"/>
        <v>106.83</v>
      </c>
      <c r="I32" s="58" t="s">
        <v>222</v>
      </c>
      <c r="J32" s="55" t="s">
        <v>516</v>
      </c>
      <c r="K32" s="57">
        <v>226</v>
      </c>
    </row>
    <row r="33" spans="1:11" ht="126">
      <c r="A33" s="55">
        <v>20</v>
      </c>
      <c r="B33" s="56" t="s">
        <v>540</v>
      </c>
      <c r="C33" s="57" t="s">
        <v>514</v>
      </c>
      <c r="D33" s="55" t="s">
        <v>541</v>
      </c>
      <c r="E33" s="57" t="s">
        <v>515</v>
      </c>
      <c r="F33" s="58">
        <v>0</v>
      </c>
      <c r="G33" s="59">
        <v>74.75</v>
      </c>
      <c r="H33" s="58">
        <f t="shared" si="0"/>
        <v>74.75</v>
      </c>
      <c r="I33" s="58" t="s">
        <v>542</v>
      </c>
      <c r="J33" s="55" t="s">
        <v>516</v>
      </c>
      <c r="K33" s="57">
        <v>226</v>
      </c>
    </row>
    <row r="34" spans="1:11" ht="47.25">
      <c r="A34" s="55">
        <v>21</v>
      </c>
      <c r="B34" s="56" t="s">
        <v>543</v>
      </c>
      <c r="C34" s="57" t="s">
        <v>514</v>
      </c>
      <c r="D34" s="55" t="s">
        <v>541</v>
      </c>
      <c r="E34" s="57" t="s">
        <v>515</v>
      </c>
      <c r="F34" s="58">
        <v>0</v>
      </c>
      <c r="G34" s="59">
        <v>106.83</v>
      </c>
      <c r="H34" s="58">
        <f t="shared" si="0"/>
        <v>106.83</v>
      </c>
      <c r="I34" s="58" t="s">
        <v>223</v>
      </c>
      <c r="J34" s="55" t="s">
        <v>516</v>
      </c>
      <c r="K34" s="57">
        <v>226</v>
      </c>
    </row>
    <row r="35" spans="1:11" ht="31.5">
      <c r="A35" s="33">
        <v>22</v>
      </c>
      <c r="B35" s="34" t="s">
        <v>519</v>
      </c>
      <c r="C35" s="35" t="s">
        <v>514</v>
      </c>
      <c r="D35" s="33" t="s">
        <v>466</v>
      </c>
      <c r="E35" s="35" t="s">
        <v>515</v>
      </c>
      <c r="F35" s="36">
        <v>1524</v>
      </c>
      <c r="G35" s="37">
        <v>-1524</v>
      </c>
      <c r="H35" s="36">
        <f>F35+G35</f>
        <v>0</v>
      </c>
      <c r="I35" s="36" t="s">
        <v>520</v>
      </c>
      <c r="J35" s="33" t="s">
        <v>516</v>
      </c>
      <c r="K35" s="35">
        <v>225</v>
      </c>
    </row>
    <row r="36" spans="1:11" ht="78.75">
      <c r="A36" s="55">
        <v>23</v>
      </c>
      <c r="B36" s="56" t="s">
        <v>544</v>
      </c>
      <c r="C36" s="57" t="s">
        <v>514</v>
      </c>
      <c r="D36" s="55" t="s">
        <v>545</v>
      </c>
      <c r="E36" s="57" t="s">
        <v>515</v>
      </c>
      <c r="F36" s="58">
        <v>0</v>
      </c>
      <c r="G36" s="59">
        <v>74.64</v>
      </c>
      <c r="H36" s="58">
        <f t="shared" si="0"/>
        <v>74.64</v>
      </c>
      <c r="I36" s="58" t="s">
        <v>224</v>
      </c>
      <c r="J36" s="55" t="s">
        <v>516</v>
      </c>
      <c r="K36" s="57">
        <v>226</v>
      </c>
    </row>
    <row r="37" spans="1:11" ht="47.25">
      <c r="A37" s="55">
        <v>24</v>
      </c>
      <c r="B37" s="56" t="s">
        <v>546</v>
      </c>
      <c r="C37" s="57" t="s">
        <v>514</v>
      </c>
      <c r="D37" s="55" t="s">
        <v>545</v>
      </c>
      <c r="E37" s="57" t="s">
        <v>515</v>
      </c>
      <c r="F37" s="58">
        <v>0</v>
      </c>
      <c r="G37" s="59">
        <v>53.36</v>
      </c>
      <c r="H37" s="58">
        <f t="shared" si="0"/>
        <v>53.36</v>
      </c>
      <c r="I37" s="58" t="s">
        <v>225</v>
      </c>
      <c r="J37" s="55" t="s">
        <v>516</v>
      </c>
      <c r="K37" s="57">
        <v>226</v>
      </c>
    </row>
    <row r="38" spans="1:11" ht="47.25">
      <c r="A38" s="55">
        <v>25</v>
      </c>
      <c r="B38" s="56" t="s">
        <v>547</v>
      </c>
      <c r="C38" s="57" t="s">
        <v>514</v>
      </c>
      <c r="D38" s="55" t="s">
        <v>545</v>
      </c>
      <c r="E38" s="57" t="s">
        <v>515</v>
      </c>
      <c r="F38" s="58">
        <v>0</v>
      </c>
      <c r="G38" s="59">
        <v>53.36</v>
      </c>
      <c r="H38" s="58">
        <f t="shared" si="0"/>
        <v>53.36</v>
      </c>
      <c r="I38" s="58" t="s">
        <v>226</v>
      </c>
      <c r="J38" s="55" t="s">
        <v>516</v>
      </c>
      <c r="K38" s="57">
        <v>226</v>
      </c>
    </row>
    <row r="39" spans="1:11" ht="63">
      <c r="A39" s="33">
        <v>26</v>
      </c>
      <c r="B39" s="34" t="s">
        <v>162</v>
      </c>
      <c r="C39" s="35" t="s">
        <v>163</v>
      </c>
      <c r="D39" s="33" t="s">
        <v>164</v>
      </c>
      <c r="E39" s="35" t="s">
        <v>515</v>
      </c>
      <c r="F39" s="36">
        <v>3000</v>
      </c>
      <c r="G39" s="37">
        <v>-3000</v>
      </c>
      <c r="H39" s="36">
        <f>F39+G39</f>
        <v>0</v>
      </c>
      <c r="I39" s="36" t="s">
        <v>165</v>
      </c>
      <c r="J39" s="33" t="s">
        <v>516</v>
      </c>
      <c r="K39" s="35">
        <v>226</v>
      </c>
    </row>
    <row r="40" spans="1:11" ht="15" customHeight="1">
      <c r="A40" s="61" t="s">
        <v>548</v>
      </c>
      <c r="B40" s="61"/>
      <c r="C40" s="61"/>
      <c r="D40" s="61"/>
      <c r="E40" s="61"/>
      <c r="F40" s="19">
        <f>SUM(F14:F39)</f>
        <v>29942</v>
      </c>
      <c r="G40" s="19">
        <f>SUM(G14:G39)</f>
        <v>0</v>
      </c>
      <c r="H40" s="19">
        <f>SUM(H14:H39)</f>
        <v>29942.000000000007</v>
      </c>
      <c r="I40" s="69"/>
      <c r="J40" s="69"/>
      <c r="K40" s="69"/>
    </row>
    <row r="41" spans="1:11" ht="15" customHeight="1">
      <c r="A41" s="61" t="s">
        <v>397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</row>
    <row r="42" spans="1:11" ht="63">
      <c r="A42" s="14">
        <v>1</v>
      </c>
      <c r="B42" s="7" t="s">
        <v>567</v>
      </c>
      <c r="C42" s="12" t="s">
        <v>514</v>
      </c>
      <c r="D42" s="11" t="s">
        <v>568</v>
      </c>
      <c r="E42" s="12" t="s">
        <v>515</v>
      </c>
      <c r="F42" s="15">
        <v>0</v>
      </c>
      <c r="G42" s="8">
        <v>69.74</v>
      </c>
      <c r="H42" s="15">
        <f aca="true" t="shared" si="1" ref="H42:H54">F42+G42</f>
        <v>69.74</v>
      </c>
      <c r="I42" s="15" t="s">
        <v>227</v>
      </c>
      <c r="J42" s="11" t="s">
        <v>516</v>
      </c>
      <c r="K42" s="12">
        <v>226</v>
      </c>
    </row>
    <row r="43" spans="1:11" ht="78.75">
      <c r="A43" s="14">
        <v>2</v>
      </c>
      <c r="B43" s="7" t="s">
        <v>569</v>
      </c>
      <c r="C43" s="12" t="s">
        <v>514</v>
      </c>
      <c r="D43" s="11" t="s">
        <v>568</v>
      </c>
      <c r="E43" s="12" t="s">
        <v>515</v>
      </c>
      <c r="F43" s="15">
        <v>0</v>
      </c>
      <c r="G43" s="8">
        <v>69.74</v>
      </c>
      <c r="H43" s="15">
        <f t="shared" si="1"/>
        <v>69.74</v>
      </c>
      <c r="I43" s="15" t="s">
        <v>228</v>
      </c>
      <c r="J43" s="11" t="s">
        <v>516</v>
      </c>
      <c r="K43" s="12">
        <v>226</v>
      </c>
    </row>
    <row r="44" spans="1:11" ht="78.75">
      <c r="A44" s="14">
        <v>3</v>
      </c>
      <c r="B44" s="7" t="s">
        <v>570</v>
      </c>
      <c r="C44" s="12" t="s">
        <v>514</v>
      </c>
      <c r="D44" s="11" t="s">
        <v>571</v>
      </c>
      <c r="E44" s="12" t="s">
        <v>515</v>
      </c>
      <c r="F44" s="15">
        <v>0</v>
      </c>
      <c r="G44" s="8">
        <v>29.88</v>
      </c>
      <c r="H44" s="15">
        <f t="shared" si="1"/>
        <v>29.88</v>
      </c>
      <c r="I44" s="15" t="s">
        <v>229</v>
      </c>
      <c r="J44" s="11" t="s">
        <v>516</v>
      </c>
      <c r="K44" s="12">
        <v>226</v>
      </c>
    </row>
    <row r="45" spans="1:11" ht="78.75">
      <c r="A45" s="14">
        <v>4</v>
      </c>
      <c r="B45" s="7" t="s">
        <v>572</v>
      </c>
      <c r="C45" s="12" t="s">
        <v>514</v>
      </c>
      <c r="D45" s="11" t="s">
        <v>571</v>
      </c>
      <c r="E45" s="12" t="s">
        <v>515</v>
      </c>
      <c r="F45" s="15">
        <v>0</v>
      </c>
      <c r="G45" s="8">
        <v>49.81</v>
      </c>
      <c r="H45" s="15">
        <f t="shared" si="1"/>
        <v>49.81</v>
      </c>
      <c r="I45" s="15" t="s">
        <v>230</v>
      </c>
      <c r="J45" s="11" t="s">
        <v>516</v>
      </c>
      <c r="K45" s="12">
        <v>226</v>
      </c>
    </row>
    <row r="46" spans="1:11" ht="63">
      <c r="A46" s="14">
        <v>5</v>
      </c>
      <c r="B46" s="7" t="s">
        <v>573</v>
      </c>
      <c r="C46" s="12" t="s">
        <v>514</v>
      </c>
      <c r="D46" s="11" t="s">
        <v>574</v>
      </c>
      <c r="E46" s="12" t="s">
        <v>515</v>
      </c>
      <c r="F46" s="15">
        <v>0</v>
      </c>
      <c r="G46" s="8">
        <v>39.84</v>
      </c>
      <c r="H46" s="15">
        <f t="shared" si="1"/>
        <v>39.84</v>
      </c>
      <c r="I46" s="15" t="s">
        <v>231</v>
      </c>
      <c r="J46" s="11" t="s">
        <v>516</v>
      </c>
      <c r="K46" s="12">
        <v>226</v>
      </c>
    </row>
    <row r="47" spans="1:11" ht="110.25">
      <c r="A47" s="14">
        <v>6</v>
      </c>
      <c r="B47" s="7" t="s">
        <v>575</v>
      </c>
      <c r="C47" s="12" t="s">
        <v>514</v>
      </c>
      <c r="D47" s="11" t="s">
        <v>432</v>
      </c>
      <c r="E47" s="12" t="s">
        <v>515</v>
      </c>
      <c r="F47" s="15">
        <v>0</v>
      </c>
      <c r="G47" s="8">
        <v>64.71</v>
      </c>
      <c r="H47" s="15">
        <f t="shared" si="1"/>
        <v>64.71</v>
      </c>
      <c r="I47" s="15" t="s">
        <v>232</v>
      </c>
      <c r="J47" s="11" t="s">
        <v>516</v>
      </c>
      <c r="K47" s="12">
        <v>226</v>
      </c>
    </row>
    <row r="48" spans="1:11" ht="63">
      <c r="A48" s="14">
        <v>7</v>
      </c>
      <c r="B48" s="7" t="s">
        <v>576</v>
      </c>
      <c r="C48" s="12" t="s">
        <v>514</v>
      </c>
      <c r="D48" s="11" t="s">
        <v>577</v>
      </c>
      <c r="E48" s="12" t="s">
        <v>515</v>
      </c>
      <c r="F48" s="15">
        <v>0</v>
      </c>
      <c r="G48" s="8">
        <v>79.7</v>
      </c>
      <c r="H48" s="15">
        <f t="shared" si="1"/>
        <v>79.7</v>
      </c>
      <c r="I48" s="15" t="s">
        <v>233</v>
      </c>
      <c r="J48" s="11" t="s">
        <v>516</v>
      </c>
      <c r="K48" s="12">
        <v>226</v>
      </c>
    </row>
    <row r="49" spans="1:11" ht="63">
      <c r="A49" s="14">
        <v>8</v>
      </c>
      <c r="B49" s="7" t="s">
        <v>578</v>
      </c>
      <c r="C49" s="12" t="s">
        <v>514</v>
      </c>
      <c r="D49" s="11" t="s">
        <v>579</v>
      </c>
      <c r="E49" s="12" t="s">
        <v>515</v>
      </c>
      <c r="F49" s="15">
        <v>0</v>
      </c>
      <c r="G49" s="8">
        <v>50.87</v>
      </c>
      <c r="H49" s="15">
        <f t="shared" si="1"/>
        <v>50.87</v>
      </c>
      <c r="I49" s="15" t="s">
        <v>234</v>
      </c>
      <c r="J49" s="11" t="s">
        <v>516</v>
      </c>
      <c r="K49" s="12">
        <v>226</v>
      </c>
    </row>
    <row r="50" spans="1:11" ht="78.75">
      <c r="A50" s="14">
        <v>9</v>
      </c>
      <c r="B50" s="7" t="s">
        <v>580</v>
      </c>
      <c r="C50" s="12" t="s">
        <v>514</v>
      </c>
      <c r="D50" s="11" t="s">
        <v>581</v>
      </c>
      <c r="E50" s="12" t="s">
        <v>515</v>
      </c>
      <c r="F50" s="15">
        <v>0</v>
      </c>
      <c r="G50" s="8">
        <v>59.78</v>
      </c>
      <c r="H50" s="15">
        <f t="shared" si="1"/>
        <v>59.78</v>
      </c>
      <c r="I50" s="15" t="s">
        <v>235</v>
      </c>
      <c r="J50" s="11" t="s">
        <v>516</v>
      </c>
      <c r="K50" s="12">
        <v>226</v>
      </c>
    </row>
    <row r="51" spans="1:11" ht="47.25">
      <c r="A51" s="14">
        <v>10</v>
      </c>
      <c r="B51" s="7" t="s">
        <v>582</v>
      </c>
      <c r="C51" s="12" t="s">
        <v>514</v>
      </c>
      <c r="D51" s="11" t="s">
        <v>583</v>
      </c>
      <c r="E51" s="12" t="s">
        <v>515</v>
      </c>
      <c r="F51" s="15">
        <v>0</v>
      </c>
      <c r="G51" s="8">
        <v>81.4</v>
      </c>
      <c r="H51" s="15">
        <f t="shared" si="1"/>
        <v>81.4</v>
      </c>
      <c r="I51" s="15" t="s">
        <v>236</v>
      </c>
      <c r="J51" s="11" t="s">
        <v>516</v>
      </c>
      <c r="K51" s="12">
        <v>226</v>
      </c>
    </row>
    <row r="52" spans="1:11" ht="63">
      <c r="A52" s="14">
        <v>11</v>
      </c>
      <c r="B52" s="7" t="s">
        <v>584</v>
      </c>
      <c r="C52" s="12" t="s">
        <v>514</v>
      </c>
      <c r="D52" s="11" t="s">
        <v>585</v>
      </c>
      <c r="E52" s="12" t="s">
        <v>515</v>
      </c>
      <c r="F52" s="15">
        <v>0</v>
      </c>
      <c r="G52" s="8">
        <v>94.17</v>
      </c>
      <c r="H52" s="15">
        <f t="shared" si="1"/>
        <v>94.17</v>
      </c>
      <c r="I52" s="15" t="s">
        <v>237</v>
      </c>
      <c r="J52" s="11" t="s">
        <v>516</v>
      </c>
      <c r="K52" s="12">
        <v>226</v>
      </c>
    </row>
    <row r="53" spans="1:11" ht="63">
      <c r="A53" s="14">
        <v>12</v>
      </c>
      <c r="B53" s="7" t="s">
        <v>586</v>
      </c>
      <c r="C53" s="12" t="s">
        <v>514</v>
      </c>
      <c r="D53" s="11" t="s">
        <v>438</v>
      </c>
      <c r="E53" s="12" t="s">
        <v>515</v>
      </c>
      <c r="F53" s="15">
        <v>0</v>
      </c>
      <c r="G53" s="8">
        <v>49.82</v>
      </c>
      <c r="H53" s="15">
        <f t="shared" si="1"/>
        <v>49.82</v>
      </c>
      <c r="I53" s="15" t="s">
        <v>238</v>
      </c>
      <c r="J53" s="11" t="s">
        <v>516</v>
      </c>
      <c r="K53" s="12">
        <v>226</v>
      </c>
    </row>
    <row r="54" spans="1:11" ht="78.75">
      <c r="A54" s="14">
        <v>13</v>
      </c>
      <c r="B54" s="7" t="s">
        <v>587</v>
      </c>
      <c r="C54" s="12" t="s">
        <v>514</v>
      </c>
      <c r="D54" s="11" t="s">
        <v>588</v>
      </c>
      <c r="E54" s="12" t="s">
        <v>515</v>
      </c>
      <c r="F54" s="15">
        <v>0</v>
      </c>
      <c r="G54" s="8">
        <v>79.67</v>
      </c>
      <c r="H54" s="15">
        <f t="shared" si="1"/>
        <v>79.67</v>
      </c>
      <c r="I54" s="15" t="s">
        <v>239</v>
      </c>
      <c r="J54" s="11" t="s">
        <v>516</v>
      </c>
      <c r="K54" s="12">
        <v>226</v>
      </c>
    </row>
    <row r="55" spans="1:11" ht="78.75">
      <c r="A55" s="14">
        <v>14</v>
      </c>
      <c r="B55" s="7" t="s">
        <v>551</v>
      </c>
      <c r="C55" s="12" t="s">
        <v>514</v>
      </c>
      <c r="D55" s="11" t="s">
        <v>549</v>
      </c>
      <c r="E55" s="12" t="s">
        <v>515</v>
      </c>
      <c r="F55" s="15">
        <v>2937</v>
      </c>
      <c r="G55" s="8">
        <f>H55-F55</f>
        <v>0</v>
      </c>
      <c r="H55" s="15">
        <v>2937</v>
      </c>
      <c r="I55" s="15" t="s">
        <v>550</v>
      </c>
      <c r="J55" s="11" t="s">
        <v>250</v>
      </c>
      <c r="K55" s="12">
        <v>225</v>
      </c>
    </row>
    <row r="56" spans="1:11" ht="78.75">
      <c r="A56" s="14">
        <v>15</v>
      </c>
      <c r="B56" s="7" t="s">
        <v>589</v>
      </c>
      <c r="C56" s="12" t="s">
        <v>514</v>
      </c>
      <c r="D56" s="11" t="s">
        <v>549</v>
      </c>
      <c r="E56" s="12" t="s">
        <v>515</v>
      </c>
      <c r="F56" s="15">
        <v>0</v>
      </c>
      <c r="G56" s="8">
        <v>43.04</v>
      </c>
      <c r="H56" s="15">
        <f aca="true" t="shared" si="2" ref="H56:H67">F56+G56</f>
        <v>43.04</v>
      </c>
      <c r="I56" s="15" t="s">
        <v>240</v>
      </c>
      <c r="J56" s="11" t="s">
        <v>516</v>
      </c>
      <c r="K56" s="12">
        <v>226</v>
      </c>
    </row>
    <row r="57" spans="1:11" ht="63">
      <c r="A57" s="14">
        <v>16</v>
      </c>
      <c r="B57" s="7" t="s">
        <v>590</v>
      </c>
      <c r="C57" s="12" t="s">
        <v>514</v>
      </c>
      <c r="D57" s="11" t="s">
        <v>549</v>
      </c>
      <c r="E57" s="12" t="s">
        <v>515</v>
      </c>
      <c r="F57" s="15">
        <v>0</v>
      </c>
      <c r="G57" s="8">
        <v>69.7</v>
      </c>
      <c r="H57" s="15">
        <f t="shared" si="2"/>
        <v>69.7</v>
      </c>
      <c r="I57" s="15" t="s">
        <v>241</v>
      </c>
      <c r="J57" s="11" t="s">
        <v>516</v>
      </c>
      <c r="K57" s="12">
        <v>226</v>
      </c>
    </row>
    <row r="58" spans="1:11" ht="110.25">
      <c r="A58" s="14">
        <v>17</v>
      </c>
      <c r="B58" s="7" t="s">
        <v>591</v>
      </c>
      <c r="C58" s="12" t="s">
        <v>514</v>
      </c>
      <c r="D58" s="11" t="s">
        <v>549</v>
      </c>
      <c r="E58" s="12" t="s">
        <v>515</v>
      </c>
      <c r="F58" s="15">
        <v>0</v>
      </c>
      <c r="G58" s="8">
        <v>219.18</v>
      </c>
      <c r="H58" s="15">
        <f t="shared" si="2"/>
        <v>219.18</v>
      </c>
      <c r="I58" s="15" t="s">
        <v>242</v>
      </c>
      <c r="J58" s="11" t="s">
        <v>516</v>
      </c>
      <c r="K58" s="12">
        <v>226</v>
      </c>
    </row>
    <row r="59" spans="1:11" ht="126">
      <c r="A59" s="14">
        <v>18</v>
      </c>
      <c r="B59" s="7" t="s">
        <v>592</v>
      </c>
      <c r="C59" s="12" t="s">
        <v>514</v>
      </c>
      <c r="D59" s="11" t="s">
        <v>549</v>
      </c>
      <c r="E59" s="12" t="s">
        <v>515</v>
      </c>
      <c r="F59" s="15">
        <v>0</v>
      </c>
      <c r="G59" s="8">
        <v>234.82</v>
      </c>
      <c r="H59" s="15">
        <f t="shared" si="2"/>
        <v>234.82</v>
      </c>
      <c r="I59" s="15" t="s">
        <v>243</v>
      </c>
      <c r="J59" s="11" t="s">
        <v>516</v>
      </c>
      <c r="K59" s="12">
        <v>226</v>
      </c>
    </row>
    <row r="60" spans="1:11" ht="110.25">
      <c r="A60" s="14">
        <v>19</v>
      </c>
      <c r="B60" s="7" t="s">
        <v>593</v>
      </c>
      <c r="C60" s="12" t="s">
        <v>514</v>
      </c>
      <c r="D60" s="11" t="s">
        <v>549</v>
      </c>
      <c r="E60" s="12" t="s">
        <v>515</v>
      </c>
      <c r="F60" s="15">
        <v>0</v>
      </c>
      <c r="G60" s="8">
        <v>159.99</v>
      </c>
      <c r="H60" s="15">
        <f t="shared" si="2"/>
        <v>159.99</v>
      </c>
      <c r="I60" s="15" t="s">
        <v>244</v>
      </c>
      <c r="J60" s="11" t="s">
        <v>516</v>
      </c>
      <c r="K60" s="12">
        <v>226</v>
      </c>
    </row>
    <row r="61" spans="1:11" ht="110.25">
      <c r="A61" s="14">
        <v>20</v>
      </c>
      <c r="B61" s="7" t="s">
        <v>594</v>
      </c>
      <c r="C61" s="12" t="s">
        <v>514</v>
      </c>
      <c r="D61" s="11" t="s">
        <v>549</v>
      </c>
      <c r="E61" s="12" t="s">
        <v>515</v>
      </c>
      <c r="F61" s="15">
        <v>0</v>
      </c>
      <c r="G61" s="8">
        <v>29.88</v>
      </c>
      <c r="H61" s="15">
        <f t="shared" si="2"/>
        <v>29.88</v>
      </c>
      <c r="I61" s="15" t="s">
        <v>245</v>
      </c>
      <c r="J61" s="11" t="s">
        <v>516</v>
      </c>
      <c r="K61" s="12">
        <v>226</v>
      </c>
    </row>
    <row r="62" spans="1:11" ht="94.5">
      <c r="A62" s="14">
        <v>21</v>
      </c>
      <c r="B62" s="7" t="s">
        <v>595</v>
      </c>
      <c r="C62" s="12" t="s">
        <v>514</v>
      </c>
      <c r="D62" s="11" t="s">
        <v>549</v>
      </c>
      <c r="E62" s="12" t="s">
        <v>515</v>
      </c>
      <c r="F62" s="15">
        <v>0</v>
      </c>
      <c r="G62" s="8">
        <v>29.88</v>
      </c>
      <c r="H62" s="15">
        <f t="shared" si="2"/>
        <v>29.88</v>
      </c>
      <c r="I62" s="15" t="s">
        <v>246</v>
      </c>
      <c r="J62" s="11" t="s">
        <v>516</v>
      </c>
      <c r="K62" s="12">
        <v>226</v>
      </c>
    </row>
    <row r="63" spans="1:11" ht="110.25">
      <c r="A63" s="14">
        <v>22</v>
      </c>
      <c r="B63" s="7" t="s">
        <v>596</v>
      </c>
      <c r="C63" s="12" t="s">
        <v>514</v>
      </c>
      <c r="D63" s="11" t="s">
        <v>549</v>
      </c>
      <c r="E63" s="12" t="s">
        <v>515</v>
      </c>
      <c r="F63" s="15">
        <v>0</v>
      </c>
      <c r="G63" s="8">
        <v>378.55</v>
      </c>
      <c r="H63" s="15">
        <f t="shared" si="2"/>
        <v>378.55</v>
      </c>
      <c r="I63" s="15" t="s">
        <v>247</v>
      </c>
      <c r="J63" s="11" t="s">
        <v>516</v>
      </c>
      <c r="K63" s="12">
        <v>226</v>
      </c>
    </row>
    <row r="64" spans="1:11" ht="110.25">
      <c r="A64" s="14">
        <v>23</v>
      </c>
      <c r="B64" s="7" t="s">
        <v>597</v>
      </c>
      <c r="C64" s="12" t="s">
        <v>514</v>
      </c>
      <c r="D64" s="11" t="s">
        <v>549</v>
      </c>
      <c r="E64" s="12" t="s">
        <v>515</v>
      </c>
      <c r="F64" s="15">
        <v>0</v>
      </c>
      <c r="G64" s="8">
        <v>408.49</v>
      </c>
      <c r="H64" s="15">
        <f t="shared" si="2"/>
        <v>408.49</v>
      </c>
      <c r="I64" s="15" t="s">
        <v>248</v>
      </c>
      <c r="J64" s="11" t="s">
        <v>516</v>
      </c>
      <c r="K64" s="12">
        <v>226</v>
      </c>
    </row>
    <row r="65" spans="1:11" ht="94.5">
      <c r="A65" s="14">
        <v>24</v>
      </c>
      <c r="B65" s="7" t="s">
        <v>598</v>
      </c>
      <c r="C65" s="12" t="s">
        <v>514</v>
      </c>
      <c r="D65" s="11" t="s">
        <v>549</v>
      </c>
      <c r="E65" s="12" t="s">
        <v>515</v>
      </c>
      <c r="F65" s="15">
        <v>0</v>
      </c>
      <c r="G65" s="8">
        <v>119.86</v>
      </c>
      <c r="H65" s="15">
        <f t="shared" si="2"/>
        <v>119.86</v>
      </c>
      <c r="I65" s="15" t="s">
        <v>249</v>
      </c>
      <c r="J65" s="11" t="s">
        <v>516</v>
      </c>
      <c r="K65" s="12">
        <v>226</v>
      </c>
    </row>
    <row r="66" spans="1:11" ht="63">
      <c r="A66" s="38">
        <v>25</v>
      </c>
      <c r="B66" s="34" t="s">
        <v>251</v>
      </c>
      <c r="C66" s="35" t="s">
        <v>514</v>
      </c>
      <c r="D66" s="33" t="s">
        <v>440</v>
      </c>
      <c r="E66" s="35" t="s">
        <v>515</v>
      </c>
      <c r="F66" s="36">
        <v>8000</v>
      </c>
      <c r="G66" s="37">
        <v>-1500</v>
      </c>
      <c r="H66" s="36">
        <f t="shared" si="2"/>
        <v>6500</v>
      </c>
      <c r="I66" s="36" t="s">
        <v>552</v>
      </c>
      <c r="J66" s="33" t="s">
        <v>516</v>
      </c>
      <c r="K66" s="35">
        <v>225</v>
      </c>
    </row>
    <row r="67" spans="1:11" ht="63">
      <c r="A67" s="14">
        <v>26</v>
      </c>
      <c r="B67" s="7" t="s">
        <v>553</v>
      </c>
      <c r="C67" s="12" t="s">
        <v>514</v>
      </c>
      <c r="D67" s="11" t="s">
        <v>440</v>
      </c>
      <c r="E67" s="12" t="s">
        <v>515</v>
      </c>
      <c r="F67" s="15">
        <v>0</v>
      </c>
      <c r="G67" s="8">
        <v>1500</v>
      </c>
      <c r="H67" s="15">
        <f t="shared" si="2"/>
        <v>1500</v>
      </c>
      <c r="I67" s="15" t="s">
        <v>252</v>
      </c>
      <c r="J67" s="11" t="s">
        <v>516</v>
      </c>
      <c r="K67" s="12">
        <v>226</v>
      </c>
    </row>
    <row r="68" spans="1:11" ht="78.75">
      <c r="A68" s="14">
        <v>27</v>
      </c>
      <c r="B68" s="7" t="s">
        <v>599</v>
      </c>
      <c r="C68" s="12" t="s">
        <v>514</v>
      </c>
      <c r="D68" s="11" t="s">
        <v>440</v>
      </c>
      <c r="E68" s="12" t="s">
        <v>515</v>
      </c>
      <c r="F68" s="15">
        <v>0</v>
      </c>
      <c r="G68" s="8">
        <v>59.78</v>
      </c>
      <c r="H68" s="15">
        <f aca="true" t="shared" si="3" ref="H68:H99">F68+G68</f>
        <v>59.78</v>
      </c>
      <c r="I68" s="15" t="s">
        <v>253</v>
      </c>
      <c r="J68" s="11" t="s">
        <v>516</v>
      </c>
      <c r="K68" s="12">
        <v>226</v>
      </c>
    </row>
    <row r="69" spans="1:11" ht="78.75">
      <c r="A69" s="14">
        <v>28</v>
      </c>
      <c r="B69" s="7" t="s">
        <v>600</v>
      </c>
      <c r="C69" s="12" t="s">
        <v>514</v>
      </c>
      <c r="D69" s="11" t="s">
        <v>440</v>
      </c>
      <c r="E69" s="12" t="s">
        <v>515</v>
      </c>
      <c r="F69" s="15">
        <v>0</v>
      </c>
      <c r="G69" s="8">
        <v>66.14</v>
      </c>
      <c r="H69" s="15">
        <f t="shared" si="3"/>
        <v>66.14</v>
      </c>
      <c r="I69" s="15" t="s">
        <v>254</v>
      </c>
      <c r="J69" s="11" t="s">
        <v>516</v>
      </c>
      <c r="K69" s="12">
        <v>226</v>
      </c>
    </row>
    <row r="70" spans="1:11" ht="78.75">
      <c r="A70" s="14">
        <v>29</v>
      </c>
      <c r="B70" s="7" t="s">
        <v>601</v>
      </c>
      <c r="C70" s="12" t="s">
        <v>514</v>
      </c>
      <c r="D70" s="11" t="s">
        <v>440</v>
      </c>
      <c r="E70" s="12" t="s">
        <v>515</v>
      </c>
      <c r="F70" s="15">
        <v>0</v>
      </c>
      <c r="G70" s="8">
        <v>71.22</v>
      </c>
      <c r="H70" s="15">
        <f t="shared" si="3"/>
        <v>71.22</v>
      </c>
      <c r="I70" s="15" t="s">
        <v>255</v>
      </c>
      <c r="J70" s="11" t="s">
        <v>516</v>
      </c>
      <c r="K70" s="12">
        <v>226</v>
      </c>
    </row>
    <row r="71" spans="1:11" ht="78.75">
      <c r="A71" s="14">
        <v>30</v>
      </c>
      <c r="B71" s="7" t="s">
        <v>602</v>
      </c>
      <c r="C71" s="12" t="s">
        <v>514</v>
      </c>
      <c r="D71" s="11" t="s">
        <v>603</v>
      </c>
      <c r="E71" s="12" t="s">
        <v>515</v>
      </c>
      <c r="F71" s="15">
        <v>0</v>
      </c>
      <c r="G71" s="8">
        <v>99.61</v>
      </c>
      <c r="H71" s="15">
        <f t="shared" si="3"/>
        <v>99.61</v>
      </c>
      <c r="I71" s="15" t="s">
        <v>256</v>
      </c>
      <c r="J71" s="11" t="s">
        <v>516</v>
      </c>
      <c r="K71" s="12">
        <v>226</v>
      </c>
    </row>
    <row r="72" spans="1:11" ht="78.75">
      <c r="A72" s="14">
        <v>31</v>
      </c>
      <c r="B72" s="7" t="s">
        <v>604</v>
      </c>
      <c r="C72" s="12" t="s">
        <v>514</v>
      </c>
      <c r="D72" s="11" t="s">
        <v>443</v>
      </c>
      <c r="E72" s="12" t="s">
        <v>515</v>
      </c>
      <c r="F72" s="15">
        <v>0</v>
      </c>
      <c r="G72" s="8">
        <v>134.92</v>
      </c>
      <c r="H72" s="15">
        <f t="shared" si="3"/>
        <v>134.92</v>
      </c>
      <c r="I72" s="15" t="s">
        <v>257</v>
      </c>
      <c r="J72" s="11" t="s">
        <v>516</v>
      </c>
      <c r="K72" s="12">
        <v>226</v>
      </c>
    </row>
    <row r="73" spans="1:11" ht="78.75">
      <c r="A73" s="14">
        <v>32</v>
      </c>
      <c r="B73" s="7" t="s">
        <v>605</v>
      </c>
      <c r="C73" s="12" t="s">
        <v>514</v>
      </c>
      <c r="D73" s="11" t="s">
        <v>445</v>
      </c>
      <c r="E73" s="12" t="s">
        <v>515</v>
      </c>
      <c r="F73" s="15">
        <v>0</v>
      </c>
      <c r="G73" s="8">
        <v>79.7</v>
      </c>
      <c r="H73" s="15">
        <f t="shared" si="3"/>
        <v>79.7</v>
      </c>
      <c r="I73" s="15" t="s">
        <v>258</v>
      </c>
      <c r="J73" s="11" t="s">
        <v>516</v>
      </c>
      <c r="K73" s="12">
        <v>226</v>
      </c>
    </row>
    <row r="74" spans="1:11" ht="78.75">
      <c r="A74" s="14">
        <v>33</v>
      </c>
      <c r="B74" s="7" t="s">
        <v>606</v>
      </c>
      <c r="C74" s="12" t="s">
        <v>514</v>
      </c>
      <c r="D74" s="11" t="s">
        <v>529</v>
      </c>
      <c r="E74" s="12" t="s">
        <v>515</v>
      </c>
      <c r="F74" s="15">
        <v>0</v>
      </c>
      <c r="G74" s="8">
        <v>149.45</v>
      </c>
      <c r="H74" s="15">
        <f t="shared" si="3"/>
        <v>149.45</v>
      </c>
      <c r="I74" s="15" t="s">
        <v>259</v>
      </c>
      <c r="J74" s="11" t="s">
        <v>516</v>
      </c>
      <c r="K74" s="12">
        <v>226</v>
      </c>
    </row>
    <row r="75" spans="1:11" ht="78.75">
      <c r="A75" s="14">
        <v>34</v>
      </c>
      <c r="B75" s="7" t="s">
        <v>607</v>
      </c>
      <c r="C75" s="12" t="s">
        <v>514</v>
      </c>
      <c r="D75" s="11" t="s">
        <v>529</v>
      </c>
      <c r="E75" s="12" t="s">
        <v>515</v>
      </c>
      <c r="F75" s="15">
        <v>0</v>
      </c>
      <c r="G75" s="8">
        <v>39.84</v>
      </c>
      <c r="H75" s="15">
        <f t="shared" si="3"/>
        <v>39.84</v>
      </c>
      <c r="I75" s="15" t="s">
        <v>260</v>
      </c>
      <c r="J75" s="11" t="s">
        <v>516</v>
      </c>
      <c r="K75" s="12">
        <v>226</v>
      </c>
    </row>
    <row r="76" spans="1:11" ht="78.75">
      <c r="A76" s="14">
        <v>35</v>
      </c>
      <c r="B76" s="7" t="s">
        <v>608</v>
      </c>
      <c r="C76" s="12" t="s">
        <v>514</v>
      </c>
      <c r="D76" s="11" t="s">
        <v>446</v>
      </c>
      <c r="E76" s="12" t="s">
        <v>515</v>
      </c>
      <c r="F76" s="15">
        <v>0</v>
      </c>
      <c r="G76" s="8">
        <v>149.45</v>
      </c>
      <c r="H76" s="15">
        <f t="shared" si="3"/>
        <v>149.45</v>
      </c>
      <c r="I76" s="15" t="s">
        <v>261</v>
      </c>
      <c r="J76" s="11" t="s">
        <v>516</v>
      </c>
      <c r="K76" s="12">
        <v>226</v>
      </c>
    </row>
    <row r="77" spans="1:11" ht="78.75">
      <c r="A77" s="14">
        <v>36</v>
      </c>
      <c r="B77" s="7" t="s">
        <v>609</v>
      </c>
      <c r="C77" s="12" t="s">
        <v>514</v>
      </c>
      <c r="D77" s="11" t="s">
        <v>610</v>
      </c>
      <c r="E77" s="12" t="s">
        <v>515</v>
      </c>
      <c r="F77" s="15">
        <v>0</v>
      </c>
      <c r="G77" s="8">
        <v>4.48</v>
      </c>
      <c r="H77" s="15">
        <f t="shared" si="3"/>
        <v>4.48</v>
      </c>
      <c r="I77" s="15" t="s">
        <v>262</v>
      </c>
      <c r="J77" s="11" t="s">
        <v>516</v>
      </c>
      <c r="K77" s="12">
        <v>226</v>
      </c>
    </row>
    <row r="78" spans="1:11" ht="63">
      <c r="A78" s="14">
        <v>37</v>
      </c>
      <c r="B78" s="7" t="s">
        <v>611</v>
      </c>
      <c r="C78" s="12" t="s">
        <v>514</v>
      </c>
      <c r="D78" s="11" t="s">
        <v>610</v>
      </c>
      <c r="E78" s="12" t="s">
        <v>515</v>
      </c>
      <c r="F78" s="15">
        <v>0</v>
      </c>
      <c r="G78" s="8">
        <v>69.42</v>
      </c>
      <c r="H78" s="15">
        <f t="shared" si="3"/>
        <v>69.42</v>
      </c>
      <c r="I78" s="15" t="s">
        <v>263</v>
      </c>
      <c r="J78" s="11" t="s">
        <v>516</v>
      </c>
      <c r="K78" s="12">
        <v>226</v>
      </c>
    </row>
    <row r="79" spans="1:11" ht="94.5">
      <c r="A79" s="14">
        <v>38</v>
      </c>
      <c r="B79" s="7" t="s">
        <v>612</v>
      </c>
      <c r="C79" s="12" t="s">
        <v>514</v>
      </c>
      <c r="D79" s="11" t="s">
        <v>613</v>
      </c>
      <c r="E79" s="12" t="s">
        <v>515</v>
      </c>
      <c r="F79" s="15">
        <v>0</v>
      </c>
      <c r="G79" s="8">
        <v>249.08</v>
      </c>
      <c r="H79" s="15">
        <f t="shared" si="3"/>
        <v>249.08</v>
      </c>
      <c r="I79" s="15" t="s">
        <v>264</v>
      </c>
      <c r="J79" s="11" t="s">
        <v>516</v>
      </c>
      <c r="K79" s="12">
        <v>226</v>
      </c>
    </row>
    <row r="80" spans="1:11" ht="94.5">
      <c r="A80" s="14">
        <v>39</v>
      </c>
      <c r="B80" s="7" t="s">
        <v>614</v>
      </c>
      <c r="C80" s="12" t="s">
        <v>514</v>
      </c>
      <c r="D80" s="11" t="s">
        <v>613</v>
      </c>
      <c r="E80" s="12" t="s">
        <v>515</v>
      </c>
      <c r="F80" s="15">
        <v>0</v>
      </c>
      <c r="G80" s="8">
        <v>249.08</v>
      </c>
      <c r="H80" s="15">
        <f t="shared" si="3"/>
        <v>249.08</v>
      </c>
      <c r="I80" s="15" t="s">
        <v>265</v>
      </c>
      <c r="J80" s="11" t="s">
        <v>516</v>
      </c>
      <c r="K80" s="12">
        <v>226</v>
      </c>
    </row>
    <row r="81" spans="1:11" ht="78.75">
      <c r="A81" s="14">
        <v>40</v>
      </c>
      <c r="B81" s="7" t="s">
        <v>615</v>
      </c>
      <c r="C81" s="12" t="s">
        <v>514</v>
      </c>
      <c r="D81" s="11" t="s">
        <v>616</v>
      </c>
      <c r="E81" s="12" t="s">
        <v>515</v>
      </c>
      <c r="F81" s="15">
        <v>0</v>
      </c>
      <c r="G81" s="8">
        <v>199.22</v>
      </c>
      <c r="H81" s="15">
        <f t="shared" si="3"/>
        <v>199.22</v>
      </c>
      <c r="I81" s="15" t="s">
        <v>266</v>
      </c>
      <c r="J81" s="11" t="s">
        <v>516</v>
      </c>
      <c r="K81" s="12">
        <v>226</v>
      </c>
    </row>
    <row r="82" spans="1:11" ht="94.5">
      <c r="A82" s="14">
        <v>41</v>
      </c>
      <c r="B82" s="7" t="s">
        <v>617</v>
      </c>
      <c r="C82" s="12" t="s">
        <v>514</v>
      </c>
      <c r="D82" s="11" t="s">
        <v>616</v>
      </c>
      <c r="E82" s="12" t="s">
        <v>515</v>
      </c>
      <c r="F82" s="15">
        <v>0</v>
      </c>
      <c r="G82" s="8">
        <v>99.61</v>
      </c>
      <c r="H82" s="15">
        <f t="shared" si="3"/>
        <v>99.61</v>
      </c>
      <c r="I82" s="15" t="s">
        <v>267</v>
      </c>
      <c r="J82" s="11" t="s">
        <v>516</v>
      </c>
      <c r="K82" s="12">
        <v>226</v>
      </c>
    </row>
    <row r="83" spans="1:11" ht="63">
      <c r="A83" s="14">
        <v>42</v>
      </c>
      <c r="B83" s="7" t="s">
        <v>618</v>
      </c>
      <c r="C83" s="12" t="s">
        <v>514</v>
      </c>
      <c r="D83" s="11" t="s">
        <v>449</v>
      </c>
      <c r="E83" s="12" t="s">
        <v>515</v>
      </c>
      <c r="F83" s="15">
        <v>0</v>
      </c>
      <c r="G83" s="8">
        <v>109.58</v>
      </c>
      <c r="H83" s="15">
        <f t="shared" si="3"/>
        <v>109.58</v>
      </c>
      <c r="I83" s="15" t="s">
        <v>268</v>
      </c>
      <c r="J83" s="11" t="s">
        <v>516</v>
      </c>
      <c r="K83" s="12">
        <v>226</v>
      </c>
    </row>
    <row r="84" spans="1:11" ht="78.75">
      <c r="A84" s="14">
        <v>43</v>
      </c>
      <c r="B84" s="7" t="s">
        <v>619</v>
      </c>
      <c r="C84" s="12" t="s">
        <v>514</v>
      </c>
      <c r="D84" s="11" t="s">
        <v>620</v>
      </c>
      <c r="E84" s="12" t="s">
        <v>515</v>
      </c>
      <c r="F84" s="15">
        <v>0</v>
      </c>
      <c r="G84" s="8">
        <v>99.61</v>
      </c>
      <c r="H84" s="15">
        <f t="shared" si="3"/>
        <v>99.61</v>
      </c>
      <c r="I84" s="15" t="s">
        <v>269</v>
      </c>
      <c r="J84" s="11" t="s">
        <v>516</v>
      </c>
      <c r="K84" s="12">
        <v>226</v>
      </c>
    </row>
    <row r="85" spans="1:11" ht="94.5">
      <c r="A85" s="14">
        <v>44</v>
      </c>
      <c r="B85" s="7" t="s">
        <v>621</v>
      </c>
      <c r="C85" s="12" t="s">
        <v>514</v>
      </c>
      <c r="D85" s="11" t="s">
        <v>555</v>
      </c>
      <c r="E85" s="12" t="s">
        <v>515</v>
      </c>
      <c r="F85" s="15">
        <v>0</v>
      </c>
      <c r="G85" s="8">
        <v>169.37</v>
      </c>
      <c r="H85" s="15">
        <f t="shared" si="3"/>
        <v>169.37</v>
      </c>
      <c r="I85" s="15" t="s">
        <v>270</v>
      </c>
      <c r="J85" s="11" t="s">
        <v>516</v>
      </c>
      <c r="K85" s="12">
        <v>226</v>
      </c>
    </row>
    <row r="86" spans="1:11" ht="78.75">
      <c r="A86" s="38">
        <v>45</v>
      </c>
      <c r="B86" s="34" t="s">
        <v>554</v>
      </c>
      <c r="C86" s="35" t="s">
        <v>514</v>
      </c>
      <c r="D86" s="33" t="s">
        <v>555</v>
      </c>
      <c r="E86" s="35" t="s">
        <v>515</v>
      </c>
      <c r="F86" s="36">
        <v>1500</v>
      </c>
      <c r="G86" s="37">
        <v>-1500</v>
      </c>
      <c r="H86" s="36">
        <f>F86+G86</f>
        <v>0</v>
      </c>
      <c r="I86" s="36" t="s">
        <v>556</v>
      </c>
      <c r="J86" s="33" t="s">
        <v>516</v>
      </c>
      <c r="K86" s="35">
        <v>225</v>
      </c>
    </row>
    <row r="87" spans="1:11" ht="78.75">
      <c r="A87" s="14">
        <v>46</v>
      </c>
      <c r="B87" s="7" t="s">
        <v>557</v>
      </c>
      <c r="C87" s="12" t="s">
        <v>514</v>
      </c>
      <c r="D87" s="11" t="s">
        <v>555</v>
      </c>
      <c r="E87" s="12" t="s">
        <v>515</v>
      </c>
      <c r="F87" s="15">
        <v>0</v>
      </c>
      <c r="G87" s="8">
        <v>1500</v>
      </c>
      <c r="H87" s="15">
        <f>F87+G87</f>
        <v>1500</v>
      </c>
      <c r="I87" s="15" t="s">
        <v>556</v>
      </c>
      <c r="J87" s="11" t="s">
        <v>516</v>
      </c>
      <c r="K87" s="12">
        <v>226</v>
      </c>
    </row>
    <row r="88" spans="1:11" ht="94.5">
      <c r="A88" s="14">
        <v>47</v>
      </c>
      <c r="B88" s="7" t="s">
        <v>271</v>
      </c>
      <c r="C88" s="12" t="s">
        <v>514</v>
      </c>
      <c r="D88" s="11" t="s">
        <v>535</v>
      </c>
      <c r="E88" s="12" t="s">
        <v>515</v>
      </c>
      <c r="F88" s="15">
        <v>3575</v>
      </c>
      <c r="G88" s="8">
        <f>H88-F88</f>
        <v>0</v>
      </c>
      <c r="H88" s="15">
        <v>3575</v>
      </c>
      <c r="I88" s="15" t="s">
        <v>558</v>
      </c>
      <c r="J88" s="11" t="s">
        <v>250</v>
      </c>
      <c r="K88" s="12">
        <v>225</v>
      </c>
    </row>
    <row r="89" spans="1:11" ht="141.75">
      <c r="A89" s="14">
        <v>48</v>
      </c>
      <c r="B89" s="7" t="s">
        <v>560</v>
      </c>
      <c r="C89" s="12" t="s">
        <v>514</v>
      </c>
      <c r="D89" s="11" t="s">
        <v>535</v>
      </c>
      <c r="E89" s="12" t="s">
        <v>515</v>
      </c>
      <c r="F89" s="15">
        <v>3916</v>
      </c>
      <c r="G89" s="8">
        <f>H89-F89</f>
        <v>0</v>
      </c>
      <c r="H89" s="15">
        <v>3916</v>
      </c>
      <c r="I89" s="15" t="s">
        <v>559</v>
      </c>
      <c r="J89" s="11" t="s">
        <v>250</v>
      </c>
      <c r="K89" s="12">
        <v>225</v>
      </c>
    </row>
    <row r="90" spans="1:11" ht="94.5">
      <c r="A90" s="14">
        <v>49</v>
      </c>
      <c r="B90" s="7" t="s">
        <v>622</v>
      </c>
      <c r="C90" s="12" t="s">
        <v>514</v>
      </c>
      <c r="D90" s="11" t="s">
        <v>535</v>
      </c>
      <c r="E90" s="12" t="s">
        <v>515</v>
      </c>
      <c r="F90" s="15">
        <v>0</v>
      </c>
      <c r="G90" s="8">
        <v>49.82</v>
      </c>
      <c r="H90" s="15">
        <f t="shared" si="3"/>
        <v>49.82</v>
      </c>
      <c r="I90" s="15" t="s">
        <v>272</v>
      </c>
      <c r="J90" s="11" t="s">
        <v>516</v>
      </c>
      <c r="K90" s="12">
        <v>226</v>
      </c>
    </row>
    <row r="91" spans="1:11" ht="78.75">
      <c r="A91" s="14">
        <v>50</v>
      </c>
      <c r="B91" s="7" t="s">
        <v>623</v>
      </c>
      <c r="C91" s="12" t="s">
        <v>514</v>
      </c>
      <c r="D91" s="11" t="s">
        <v>535</v>
      </c>
      <c r="E91" s="12" t="s">
        <v>515</v>
      </c>
      <c r="F91" s="15">
        <v>0</v>
      </c>
      <c r="G91" s="8">
        <v>149.45</v>
      </c>
      <c r="H91" s="15">
        <f t="shared" si="3"/>
        <v>149.45</v>
      </c>
      <c r="I91" s="15" t="s">
        <v>273</v>
      </c>
      <c r="J91" s="11" t="s">
        <v>516</v>
      </c>
      <c r="K91" s="12">
        <v>226</v>
      </c>
    </row>
    <row r="92" spans="1:11" ht="94.5">
      <c r="A92" s="14">
        <v>51</v>
      </c>
      <c r="B92" s="7" t="s">
        <v>624</v>
      </c>
      <c r="C92" s="12" t="s">
        <v>514</v>
      </c>
      <c r="D92" s="11" t="s">
        <v>535</v>
      </c>
      <c r="E92" s="12" t="s">
        <v>515</v>
      </c>
      <c r="F92" s="15">
        <v>0</v>
      </c>
      <c r="G92" s="8">
        <v>191.78</v>
      </c>
      <c r="H92" s="15">
        <f t="shared" si="3"/>
        <v>191.78</v>
      </c>
      <c r="I92" s="15" t="s">
        <v>274</v>
      </c>
      <c r="J92" s="11" t="s">
        <v>516</v>
      </c>
      <c r="K92" s="12">
        <v>226</v>
      </c>
    </row>
    <row r="93" spans="1:11" ht="126">
      <c r="A93" s="14">
        <v>52</v>
      </c>
      <c r="B93" s="7" t="s">
        <v>625</v>
      </c>
      <c r="C93" s="12" t="s">
        <v>514</v>
      </c>
      <c r="D93" s="11" t="s">
        <v>535</v>
      </c>
      <c r="E93" s="12" t="s">
        <v>515</v>
      </c>
      <c r="F93" s="15">
        <v>0</v>
      </c>
      <c r="G93" s="8">
        <v>219.06</v>
      </c>
      <c r="H93" s="15">
        <f t="shared" si="3"/>
        <v>219.06</v>
      </c>
      <c r="I93" s="15" t="s">
        <v>275</v>
      </c>
      <c r="J93" s="11" t="s">
        <v>516</v>
      </c>
      <c r="K93" s="12">
        <v>226</v>
      </c>
    </row>
    <row r="94" spans="1:11" ht="110.25">
      <c r="A94" s="14">
        <v>53</v>
      </c>
      <c r="B94" s="7" t="s">
        <v>626</v>
      </c>
      <c r="C94" s="12" t="s">
        <v>514</v>
      </c>
      <c r="D94" s="11" t="s">
        <v>535</v>
      </c>
      <c r="E94" s="12" t="s">
        <v>515</v>
      </c>
      <c r="F94" s="15">
        <v>0</v>
      </c>
      <c r="G94" s="8">
        <v>99.63</v>
      </c>
      <c r="H94" s="15">
        <f t="shared" si="3"/>
        <v>99.63</v>
      </c>
      <c r="I94" s="15" t="s">
        <v>276</v>
      </c>
      <c r="J94" s="11" t="s">
        <v>516</v>
      </c>
      <c r="K94" s="12">
        <v>226</v>
      </c>
    </row>
    <row r="95" spans="1:11" ht="94.5">
      <c r="A95" s="14">
        <v>54</v>
      </c>
      <c r="B95" s="7" t="s">
        <v>627</v>
      </c>
      <c r="C95" s="12" t="s">
        <v>514</v>
      </c>
      <c r="D95" s="11" t="s">
        <v>535</v>
      </c>
      <c r="E95" s="12" t="s">
        <v>515</v>
      </c>
      <c r="F95" s="15">
        <v>0</v>
      </c>
      <c r="G95" s="8">
        <v>124.54</v>
      </c>
      <c r="H95" s="15">
        <f t="shared" si="3"/>
        <v>124.54</v>
      </c>
      <c r="I95" s="15" t="s">
        <v>278</v>
      </c>
      <c r="J95" s="11" t="s">
        <v>516</v>
      </c>
      <c r="K95" s="12">
        <v>226</v>
      </c>
    </row>
    <row r="96" spans="1:11" ht="63">
      <c r="A96" s="14">
        <v>55</v>
      </c>
      <c r="B96" s="7" t="s">
        <v>628</v>
      </c>
      <c r="C96" s="12" t="s">
        <v>514</v>
      </c>
      <c r="D96" s="11" t="s">
        <v>535</v>
      </c>
      <c r="E96" s="12" t="s">
        <v>515</v>
      </c>
      <c r="F96" s="15">
        <v>0</v>
      </c>
      <c r="G96" s="8">
        <v>488.19</v>
      </c>
      <c r="H96" s="15">
        <f t="shared" si="3"/>
        <v>488.19</v>
      </c>
      <c r="I96" s="15" t="s">
        <v>277</v>
      </c>
      <c r="J96" s="11" t="s">
        <v>516</v>
      </c>
      <c r="K96" s="12">
        <v>226</v>
      </c>
    </row>
    <row r="97" spans="1:11" ht="126">
      <c r="A97" s="14">
        <v>56</v>
      </c>
      <c r="B97" s="7" t="s">
        <v>0</v>
      </c>
      <c r="C97" s="12" t="s">
        <v>514</v>
      </c>
      <c r="D97" s="11" t="s">
        <v>535</v>
      </c>
      <c r="E97" s="12" t="s">
        <v>515</v>
      </c>
      <c r="F97" s="15">
        <v>0</v>
      </c>
      <c r="G97" s="8">
        <v>99.63</v>
      </c>
      <c r="H97" s="15">
        <f t="shared" si="3"/>
        <v>99.63</v>
      </c>
      <c r="I97" s="15" t="s">
        <v>1</v>
      </c>
      <c r="J97" s="11" t="s">
        <v>516</v>
      </c>
      <c r="K97" s="12">
        <v>226</v>
      </c>
    </row>
    <row r="98" spans="1:11" ht="141.75">
      <c r="A98" s="14">
        <v>57</v>
      </c>
      <c r="B98" s="7" t="s">
        <v>2</v>
      </c>
      <c r="C98" s="12" t="s">
        <v>514</v>
      </c>
      <c r="D98" s="11" t="s">
        <v>535</v>
      </c>
      <c r="E98" s="12" t="s">
        <v>515</v>
      </c>
      <c r="F98" s="15">
        <v>0</v>
      </c>
      <c r="G98" s="8">
        <v>39.84</v>
      </c>
      <c r="H98" s="15">
        <f t="shared" si="3"/>
        <v>39.84</v>
      </c>
      <c r="I98" s="15" t="s">
        <v>279</v>
      </c>
      <c r="J98" s="11" t="s">
        <v>516</v>
      </c>
      <c r="K98" s="12">
        <v>226</v>
      </c>
    </row>
    <row r="99" spans="1:11" ht="63">
      <c r="A99" s="14">
        <v>58</v>
      </c>
      <c r="B99" s="7" t="s">
        <v>3</v>
      </c>
      <c r="C99" s="12" t="s">
        <v>514</v>
      </c>
      <c r="D99" s="11" t="s">
        <v>4</v>
      </c>
      <c r="E99" s="12" t="s">
        <v>515</v>
      </c>
      <c r="F99" s="15">
        <v>0</v>
      </c>
      <c r="G99" s="8">
        <v>79.67</v>
      </c>
      <c r="H99" s="15">
        <f t="shared" si="3"/>
        <v>79.67</v>
      </c>
      <c r="I99" s="15" t="s">
        <v>280</v>
      </c>
      <c r="J99" s="11" t="s">
        <v>516</v>
      </c>
      <c r="K99" s="12">
        <v>226</v>
      </c>
    </row>
    <row r="100" spans="1:11" ht="78.75">
      <c r="A100" s="14">
        <v>59</v>
      </c>
      <c r="B100" s="7" t="s">
        <v>5</v>
      </c>
      <c r="C100" s="12" t="s">
        <v>514</v>
      </c>
      <c r="D100" s="11" t="s">
        <v>453</v>
      </c>
      <c r="E100" s="12" t="s">
        <v>515</v>
      </c>
      <c r="F100" s="15">
        <v>0</v>
      </c>
      <c r="G100" s="8">
        <v>29.86</v>
      </c>
      <c r="H100" s="15">
        <f aca="true" t="shared" si="4" ref="H100:H147">F100+G100</f>
        <v>29.86</v>
      </c>
      <c r="I100" s="15" t="s">
        <v>281</v>
      </c>
      <c r="J100" s="11" t="s">
        <v>516</v>
      </c>
      <c r="K100" s="12">
        <v>226</v>
      </c>
    </row>
    <row r="101" spans="1:11" ht="78.75">
      <c r="A101" s="14">
        <v>60</v>
      </c>
      <c r="B101" s="7" t="s">
        <v>6</v>
      </c>
      <c r="C101" s="12" t="s">
        <v>514</v>
      </c>
      <c r="D101" s="11" t="s">
        <v>453</v>
      </c>
      <c r="E101" s="12" t="s">
        <v>515</v>
      </c>
      <c r="F101" s="15">
        <v>0</v>
      </c>
      <c r="G101" s="8">
        <v>61.76</v>
      </c>
      <c r="H101" s="15">
        <f t="shared" si="4"/>
        <v>61.76</v>
      </c>
      <c r="I101" s="15" t="s">
        <v>282</v>
      </c>
      <c r="J101" s="11" t="s">
        <v>516</v>
      </c>
      <c r="K101" s="12">
        <v>226</v>
      </c>
    </row>
    <row r="102" spans="1:11" ht="78.75">
      <c r="A102" s="14">
        <v>61</v>
      </c>
      <c r="B102" s="7" t="s">
        <v>7</v>
      </c>
      <c r="C102" s="12" t="s">
        <v>514</v>
      </c>
      <c r="D102" s="11" t="s">
        <v>458</v>
      </c>
      <c r="E102" s="12" t="s">
        <v>515</v>
      </c>
      <c r="F102" s="15">
        <v>0</v>
      </c>
      <c r="G102" s="8">
        <v>179.08</v>
      </c>
      <c r="H102" s="15">
        <f t="shared" si="4"/>
        <v>179.08</v>
      </c>
      <c r="I102" s="15" t="s">
        <v>283</v>
      </c>
      <c r="J102" s="11" t="s">
        <v>516</v>
      </c>
      <c r="K102" s="12">
        <v>226</v>
      </c>
    </row>
    <row r="103" spans="1:11" ht="78.75">
      <c r="A103" s="14">
        <v>62</v>
      </c>
      <c r="B103" s="7" t="s">
        <v>8</v>
      </c>
      <c r="C103" s="12" t="s">
        <v>514</v>
      </c>
      <c r="D103" s="11" t="s">
        <v>458</v>
      </c>
      <c r="E103" s="12" t="s">
        <v>515</v>
      </c>
      <c r="F103" s="15">
        <v>0</v>
      </c>
      <c r="G103" s="8">
        <v>134.31</v>
      </c>
      <c r="H103" s="15">
        <f t="shared" si="4"/>
        <v>134.31</v>
      </c>
      <c r="I103" s="15" t="s">
        <v>284</v>
      </c>
      <c r="J103" s="11" t="s">
        <v>516</v>
      </c>
      <c r="K103" s="12">
        <v>226</v>
      </c>
    </row>
    <row r="104" spans="1:11" ht="63">
      <c r="A104" s="14">
        <v>63</v>
      </c>
      <c r="B104" s="7" t="s">
        <v>9</v>
      </c>
      <c r="C104" s="12" t="s">
        <v>514</v>
      </c>
      <c r="D104" s="11" t="s">
        <v>458</v>
      </c>
      <c r="E104" s="12" t="s">
        <v>515</v>
      </c>
      <c r="F104" s="15">
        <v>0</v>
      </c>
      <c r="G104" s="8">
        <v>99.61</v>
      </c>
      <c r="H104" s="15">
        <f t="shared" si="4"/>
        <v>99.61</v>
      </c>
      <c r="I104" s="15" t="s">
        <v>285</v>
      </c>
      <c r="J104" s="11" t="s">
        <v>516</v>
      </c>
      <c r="K104" s="12">
        <v>226</v>
      </c>
    </row>
    <row r="105" spans="1:11" ht="63">
      <c r="A105" s="14">
        <v>64</v>
      </c>
      <c r="B105" s="7" t="s">
        <v>10</v>
      </c>
      <c r="C105" s="12" t="s">
        <v>514</v>
      </c>
      <c r="D105" s="11" t="s">
        <v>458</v>
      </c>
      <c r="E105" s="12" t="s">
        <v>515</v>
      </c>
      <c r="F105" s="15">
        <v>0</v>
      </c>
      <c r="G105" s="8">
        <v>49.82</v>
      </c>
      <c r="H105" s="15">
        <f t="shared" si="4"/>
        <v>49.82</v>
      </c>
      <c r="I105" s="15" t="s">
        <v>286</v>
      </c>
      <c r="J105" s="11" t="s">
        <v>516</v>
      </c>
      <c r="K105" s="12">
        <v>226</v>
      </c>
    </row>
    <row r="106" spans="1:11" ht="63">
      <c r="A106" s="14">
        <v>65</v>
      </c>
      <c r="B106" s="7" t="s">
        <v>11</v>
      </c>
      <c r="C106" s="12" t="s">
        <v>514</v>
      </c>
      <c r="D106" s="11" t="s">
        <v>458</v>
      </c>
      <c r="E106" s="12" t="s">
        <v>515</v>
      </c>
      <c r="F106" s="15">
        <v>0</v>
      </c>
      <c r="G106" s="8">
        <v>99.61</v>
      </c>
      <c r="H106" s="15">
        <f t="shared" si="4"/>
        <v>99.61</v>
      </c>
      <c r="I106" s="15" t="s">
        <v>287</v>
      </c>
      <c r="J106" s="11" t="s">
        <v>516</v>
      </c>
      <c r="K106" s="12">
        <v>226</v>
      </c>
    </row>
    <row r="107" spans="1:11" ht="94.5">
      <c r="A107" s="14">
        <v>66</v>
      </c>
      <c r="B107" s="7" t="s">
        <v>12</v>
      </c>
      <c r="C107" s="12" t="s">
        <v>514</v>
      </c>
      <c r="D107" s="11" t="s">
        <v>14</v>
      </c>
      <c r="E107" s="12" t="s">
        <v>515</v>
      </c>
      <c r="F107" s="15">
        <v>0</v>
      </c>
      <c r="G107" s="8">
        <v>99.51</v>
      </c>
      <c r="H107" s="15">
        <f t="shared" si="4"/>
        <v>99.51</v>
      </c>
      <c r="I107" s="15" t="s">
        <v>288</v>
      </c>
      <c r="J107" s="11" t="s">
        <v>516</v>
      </c>
      <c r="K107" s="12">
        <v>226</v>
      </c>
    </row>
    <row r="108" spans="1:11" ht="78.75">
      <c r="A108" s="14">
        <v>67</v>
      </c>
      <c r="B108" s="7" t="s">
        <v>15</v>
      </c>
      <c r="C108" s="12" t="s">
        <v>514</v>
      </c>
      <c r="D108" s="11" t="s">
        <v>16</v>
      </c>
      <c r="E108" s="12" t="s">
        <v>515</v>
      </c>
      <c r="F108" s="15">
        <v>0</v>
      </c>
      <c r="G108" s="8">
        <v>19.92</v>
      </c>
      <c r="H108" s="15">
        <f t="shared" si="4"/>
        <v>19.92</v>
      </c>
      <c r="I108" s="15" t="s">
        <v>289</v>
      </c>
      <c r="J108" s="11" t="s">
        <v>516</v>
      </c>
      <c r="K108" s="12">
        <v>226</v>
      </c>
    </row>
    <row r="109" spans="1:11" ht="94.5">
      <c r="A109" s="14">
        <v>68</v>
      </c>
      <c r="B109" s="7" t="s">
        <v>17</v>
      </c>
      <c r="C109" s="12" t="s">
        <v>514</v>
      </c>
      <c r="D109" s="11" t="s">
        <v>16</v>
      </c>
      <c r="E109" s="12" t="s">
        <v>515</v>
      </c>
      <c r="F109" s="15">
        <v>0</v>
      </c>
      <c r="G109" s="8">
        <v>39.84</v>
      </c>
      <c r="H109" s="15">
        <f t="shared" si="4"/>
        <v>39.84</v>
      </c>
      <c r="I109" s="15" t="s">
        <v>290</v>
      </c>
      <c r="J109" s="11" t="s">
        <v>516</v>
      </c>
      <c r="K109" s="12">
        <v>226</v>
      </c>
    </row>
    <row r="110" spans="1:11" ht="63">
      <c r="A110" s="14">
        <v>69</v>
      </c>
      <c r="B110" s="7" t="s">
        <v>18</v>
      </c>
      <c r="C110" s="12" t="s">
        <v>514</v>
      </c>
      <c r="D110" s="11" t="s">
        <v>19</v>
      </c>
      <c r="E110" s="12" t="s">
        <v>515</v>
      </c>
      <c r="F110" s="15">
        <v>0</v>
      </c>
      <c r="G110" s="8">
        <v>149.37</v>
      </c>
      <c r="H110" s="15">
        <f t="shared" si="4"/>
        <v>149.37</v>
      </c>
      <c r="I110" s="15" t="s">
        <v>291</v>
      </c>
      <c r="J110" s="11" t="s">
        <v>516</v>
      </c>
      <c r="K110" s="12">
        <v>226</v>
      </c>
    </row>
    <row r="111" spans="1:11" ht="78.75">
      <c r="A111" s="14">
        <v>70</v>
      </c>
      <c r="B111" s="7" t="s">
        <v>20</v>
      </c>
      <c r="C111" s="12" t="s">
        <v>514</v>
      </c>
      <c r="D111" s="11" t="s">
        <v>461</v>
      </c>
      <c r="E111" s="12" t="s">
        <v>515</v>
      </c>
      <c r="F111" s="15">
        <v>0</v>
      </c>
      <c r="G111" s="8">
        <v>80.18</v>
      </c>
      <c r="H111" s="15">
        <f t="shared" si="4"/>
        <v>80.18</v>
      </c>
      <c r="I111" s="15" t="s">
        <v>292</v>
      </c>
      <c r="J111" s="11" t="s">
        <v>516</v>
      </c>
      <c r="K111" s="12">
        <v>226</v>
      </c>
    </row>
    <row r="112" spans="1:11" ht="63">
      <c r="A112" s="14">
        <v>71</v>
      </c>
      <c r="B112" s="7" t="s">
        <v>21</v>
      </c>
      <c r="C112" s="12" t="s">
        <v>514</v>
      </c>
      <c r="D112" s="11" t="s">
        <v>461</v>
      </c>
      <c r="E112" s="12" t="s">
        <v>515</v>
      </c>
      <c r="F112" s="15">
        <v>0</v>
      </c>
      <c r="G112" s="8">
        <v>49.82</v>
      </c>
      <c r="H112" s="15">
        <f t="shared" si="4"/>
        <v>49.82</v>
      </c>
      <c r="I112" s="15" t="s">
        <v>293</v>
      </c>
      <c r="J112" s="11" t="s">
        <v>516</v>
      </c>
      <c r="K112" s="12">
        <v>226</v>
      </c>
    </row>
    <row r="113" spans="1:11" ht="63">
      <c r="A113" s="14">
        <v>72</v>
      </c>
      <c r="B113" s="7" t="s">
        <v>562</v>
      </c>
      <c r="C113" s="12" t="s">
        <v>514</v>
      </c>
      <c r="D113" s="11" t="s">
        <v>463</v>
      </c>
      <c r="E113" s="12" t="s">
        <v>515</v>
      </c>
      <c r="F113" s="15">
        <v>19580</v>
      </c>
      <c r="G113" s="8">
        <f>H113-F113</f>
        <v>0</v>
      </c>
      <c r="H113" s="8">
        <v>19580</v>
      </c>
      <c r="I113" s="15" t="s">
        <v>561</v>
      </c>
      <c r="J113" s="11" t="s">
        <v>294</v>
      </c>
      <c r="K113" s="12">
        <v>225</v>
      </c>
    </row>
    <row r="114" spans="1:11" ht="94.5">
      <c r="A114" s="14">
        <v>73</v>
      </c>
      <c r="B114" s="7" t="s">
        <v>22</v>
      </c>
      <c r="C114" s="12" t="s">
        <v>514</v>
      </c>
      <c r="D114" s="11" t="s">
        <v>463</v>
      </c>
      <c r="E114" s="12" t="s">
        <v>515</v>
      </c>
      <c r="F114" s="15">
        <v>0</v>
      </c>
      <c r="G114" s="8">
        <v>298.88</v>
      </c>
      <c r="H114" s="15">
        <f t="shared" si="4"/>
        <v>298.88</v>
      </c>
      <c r="I114" s="15" t="s">
        <v>295</v>
      </c>
      <c r="J114" s="11" t="s">
        <v>516</v>
      </c>
      <c r="K114" s="12">
        <v>226</v>
      </c>
    </row>
    <row r="115" spans="1:11" ht="78.75">
      <c r="A115" s="14">
        <v>74</v>
      </c>
      <c r="B115" s="7" t="s">
        <v>23</v>
      </c>
      <c r="C115" s="12" t="s">
        <v>514</v>
      </c>
      <c r="D115" s="11" t="s">
        <v>463</v>
      </c>
      <c r="E115" s="12" t="s">
        <v>515</v>
      </c>
      <c r="F115" s="15">
        <v>0</v>
      </c>
      <c r="G115" s="8">
        <v>199.22</v>
      </c>
      <c r="H115" s="15">
        <f t="shared" si="4"/>
        <v>199.22</v>
      </c>
      <c r="I115" s="15" t="s">
        <v>296</v>
      </c>
      <c r="J115" s="11" t="s">
        <v>516</v>
      </c>
      <c r="K115" s="12">
        <v>226</v>
      </c>
    </row>
    <row r="116" spans="1:11" ht="63">
      <c r="A116" s="14">
        <v>75</v>
      </c>
      <c r="B116" s="7" t="s">
        <v>24</v>
      </c>
      <c r="C116" s="12" t="s">
        <v>514</v>
      </c>
      <c r="D116" s="11" t="s">
        <v>541</v>
      </c>
      <c r="E116" s="12" t="s">
        <v>515</v>
      </c>
      <c r="F116" s="15">
        <v>0</v>
      </c>
      <c r="G116" s="8">
        <v>49.82</v>
      </c>
      <c r="H116" s="15">
        <f t="shared" si="4"/>
        <v>49.82</v>
      </c>
      <c r="I116" s="15" t="s">
        <v>297</v>
      </c>
      <c r="J116" s="11" t="s">
        <v>516</v>
      </c>
      <c r="K116" s="12">
        <v>226</v>
      </c>
    </row>
    <row r="117" spans="1:11" ht="63">
      <c r="A117" s="14">
        <v>76</v>
      </c>
      <c r="B117" s="7" t="s">
        <v>25</v>
      </c>
      <c r="C117" s="12" t="s">
        <v>514</v>
      </c>
      <c r="D117" s="11" t="s">
        <v>541</v>
      </c>
      <c r="E117" s="12" t="s">
        <v>515</v>
      </c>
      <c r="F117" s="15">
        <v>0</v>
      </c>
      <c r="G117" s="8">
        <v>77.21</v>
      </c>
      <c r="H117" s="15">
        <f t="shared" si="4"/>
        <v>77.21</v>
      </c>
      <c r="I117" s="15" t="s">
        <v>298</v>
      </c>
      <c r="J117" s="11" t="s">
        <v>516</v>
      </c>
      <c r="K117" s="12">
        <v>226</v>
      </c>
    </row>
    <row r="118" spans="1:11" ht="63">
      <c r="A118" s="14">
        <v>77</v>
      </c>
      <c r="B118" s="7" t="s">
        <v>26</v>
      </c>
      <c r="C118" s="12" t="s">
        <v>514</v>
      </c>
      <c r="D118" s="11" t="s">
        <v>541</v>
      </c>
      <c r="E118" s="12" t="s">
        <v>515</v>
      </c>
      <c r="F118" s="15">
        <v>0</v>
      </c>
      <c r="G118" s="8">
        <v>84.65</v>
      </c>
      <c r="H118" s="15">
        <f t="shared" si="4"/>
        <v>84.65</v>
      </c>
      <c r="I118" s="15" t="s">
        <v>299</v>
      </c>
      <c r="J118" s="11" t="s">
        <v>516</v>
      </c>
      <c r="K118" s="12">
        <v>226</v>
      </c>
    </row>
    <row r="119" spans="1:11" ht="78.75">
      <c r="A119" s="14">
        <v>78</v>
      </c>
      <c r="B119" s="7" t="s">
        <v>27</v>
      </c>
      <c r="C119" s="12" t="s">
        <v>514</v>
      </c>
      <c r="D119" s="11" t="s">
        <v>541</v>
      </c>
      <c r="E119" s="12" t="s">
        <v>515</v>
      </c>
      <c r="F119" s="15">
        <v>0</v>
      </c>
      <c r="G119" s="8">
        <v>23.91</v>
      </c>
      <c r="H119" s="15">
        <f t="shared" si="4"/>
        <v>23.91</v>
      </c>
      <c r="I119" s="15" t="s">
        <v>300</v>
      </c>
      <c r="J119" s="11" t="s">
        <v>516</v>
      </c>
      <c r="K119" s="12">
        <v>226</v>
      </c>
    </row>
    <row r="120" spans="1:11" ht="63">
      <c r="A120" s="14">
        <v>79</v>
      </c>
      <c r="B120" s="7" t="s">
        <v>28</v>
      </c>
      <c r="C120" s="12" t="s">
        <v>514</v>
      </c>
      <c r="D120" s="11" t="s">
        <v>541</v>
      </c>
      <c r="E120" s="12" t="s">
        <v>515</v>
      </c>
      <c r="F120" s="15">
        <v>0</v>
      </c>
      <c r="G120" s="8">
        <v>24.47</v>
      </c>
      <c r="H120" s="15">
        <f t="shared" si="4"/>
        <v>24.47</v>
      </c>
      <c r="I120" s="15" t="s">
        <v>301</v>
      </c>
      <c r="J120" s="11" t="s">
        <v>516</v>
      </c>
      <c r="K120" s="12">
        <v>226</v>
      </c>
    </row>
    <row r="121" spans="1:11" ht="78.75">
      <c r="A121" s="14">
        <v>80</v>
      </c>
      <c r="B121" s="7" t="s">
        <v>29</v>
      </c>
      <c r="C121" s="12" t="s">
        <v>514</v>
      </c>
      <c r="D121" s="11" t="s">
        <v>541</v>
      </c>
      <c r="E121" s="12" t="s">
        <v>515</v>
      </c>
      <c r="F121" s="15">
        <v>0</v>
      </c>
      <c r="G121" s="8">
        <v>34.87</v>
      </c>
      <c r="H121" s="15">
        <f t="shared" si="4"/>
        <v>34.87</v>
      </c>
      <c r="I121" s="15" t="s">
        <v>302</v>
      </c>
      <c r="J121" s="11" t="s">
        <v>516</v>
      </c>
      <c r="K121" s="12">
        <v>226</v>
      </c>
    </row>
    <row r="122" spans="1:11" ht="63">
      <c r="A122" s="14">
        <v>81</v>
      </c>
      <c r="B122" s="7" t="s">
        <v>30</v>
      </c>
      <c r="C122" s="12" t="s">
        <v>514</v>
      </c>
      <c r="D122" s="11" t="s">
        <v>541</v>
      </c>
      <c r="E122" s="12" t="s">
        <v>515</v>
      </c>
      <c r="F122" s="15">
        <v>0</v>
      </c>
      <c r="G122" s="8">
        <v>33.88</v>
      </c>
      <c r="H122" s="15">
        <f t="shared" si="4"/>
        <v>33.88</v>
      </c>
      <c r="I122" s="15" t="s">
        <v>303</v>
      </c>
      <c r="J122" s="11" t="s">
        <v>516</v>
      </c>
      <c r="K122" s="12">
        <v>226</v>
      </c>
    </row>
    <row r="123" spans="1:11" ht="47.25">
      <c r="A123" s="14">
        <v>82</v>
      </c>
      <c r="B123" s="7" t="s">
        <v>31</v>
      </c>
      <c r="C123" s="12" t="s">
        <v>514</v>
      </c>
      <c r="D123" s="11" t="s">
        <v>541</v>
      </c>
      <c r="E123" s="12" t="s">
        <v>515</v>
      </c>
      <c r="F123" s="15">
        <v>0</v>
      </c>
      <c r="G123" s="8">
        <v>34.87</v>
      </c>
      <c r="H123" s="15">
        <f t="shared" si="4"/>
        <v>34.87</v>
      </c>
      <c r="I123" s="15" t="s">
        <v>304</v>
      </c>
      <c r="J123" s="11" t="s">
        <v>516</v>
      </c>
      <c r="K123" s="12">
        <v>226</v>
      </c>
    </row>
    <row r="124" spans="1:11" ht="78.75">
      <c r="A124" s="14">
        <v>83</v>
      </c>
      <c r="B124" s="7" t="s">
        <v>32</v>
      </c>
      <c r="C124" s="12" t="s">
        <v>514</v>
      </c>
      <c r="D124" s="11" t="s">
        <v>541</v>
      </c>
      <c r="E124" s="12" t="s">
        <v>515</v>
      </c>
      <c r="F124" s="15">
        <v>0</v>
      </c>
      <c r="G124" s="8">
        <v>99.63</v>
      </c>
      <c r="H124" s="15">
        <f t="shared" si="4"/>
        <v>99.63</v>
      </c>
      <c r="I124" s="15" t="s">
        <v>305</v>
      </c>
      <c r="J124" s="11" t="s">
        <v>516</v>
      </c>
      <c r="K124" s="12">
        <v>226</v>
      </c>
    </row>
    <row r="125" spans="1:11" ht="78.75">
      <c r="A125" s="14">
        <v>84</v>
      </c>
      <c r="B125" s="7" t="s">
        <v>33</v>
      </c>
      <c r="C125" s="12" t="s">
        <v>514</v>
      </c>
      <c r="D125" s="11" t="s">
        <v>541</v>
      </c>
      <c r="E125" s="12" t="s">
        <v>515</v>
      </c>
      <c r="F125" s="15">
        <v>0</v>
      </c>
      <c r="G125" s="8">
        <v>79.7</v>
      </c>
      <c r="H125" s="15">
        <f t="shared" si="4"/>
        <v>79.7</v>
      </c>
      <c r="I125" s="15" t="s">
        <v>306</v>
      </c>
      <c r="J125" s="11" t="s">
        <v>516</v>
      </c>
      <c r="K125" s="12">
        <v>226</v>
      </c>
    </row>
    <row r="126" spans="1:11" ht="78.75">
      <c r="A126" s="14">
        <v>85</v>
      </c>
      <c r="B126" s="7" t="s">
        <v>34</v>
      </c>
      <c r="C126" s="12" t="s">
        <v>514</v>
      </c>
      <c r="D126" s="11" t="s">
        <v>541</v>
      </c>
      <c r="E126" s="12" t="s">
        <v>515</v>
      </c>
      <c r="F126" s="15">
        <v>0</v>
      </c>
      <c r="G126" s="8">
        <v>74.72</v>
      </c>
      <c r="H126" s="15">
        <f t="shared" si="4"/>
        <v>74.72</v>
      </c>
      <c r="I126" s="15" t="s">
        <v>307</v>
      </c>
      <c r="J126" s="11" t="s">
        <v>516</v>
      </c>
      <c r="K126" s="12">
        <v>226</v>
      </c>
    </row>
    <row r="127" spans="1:11" ht="78.75">
      <c r="A127" s="14">
        <v>86</v>
      </c>
      <c r="B127" s="7" t="s">
        <v>35</v>
      </c>
      <c r="C127" s="12" t="s">
        <v>514</v>
      </c>
      <c r="D127" s="11" t="s">
        <v>541</v>
      </c>
      <c r="E127" s="12" t="s">
        <v>515</v>
      </c>
      <c r="F127" s="15">
        <v>0</v>
      </c>
      <c r="G127" s="8">
        <v>79.7</v>
      </c>
      <c r="H127" s="15">
        <f t="shared" si="4"/>
        <v>79.7</v>
      </c>
      <c r="I127" s="15" t="s">
        <v>308</v>
      </c>
      <c r="J127" s="11" t="s">
        <v>516</v>
      </c>
      <c r="K127" s="12">
        <v>226</v>
      </c>
    </row>
    <row r="128" spans="1:11" ht="78.75">
      <c r="A128" s="14">
        <v>87</v>
      </c>
      <c r="B128" s="7" t="s">
        <v>36</v>
      </c>
      <c r="C128" s="12" t="s">
        <v>514</v>
      </c>
      <c r="D128" s="11" t="s">
        <v>37</v>
      </c>
      <c r="E128" s="12" t="s">
        <v>515</v>
      </c>
      <c r="F128" s="15">
        <v>0</v>
      </c>
      <c r="G128" s="8">
        <v>129.42</v>
      </c>
      <c r="H128" s="15">
        <f t="shared" si="4"/>
        <v>129.42</v>
      </c>
      <c r="I128" s="15" t="s">
        <v>309</v>
      </c>
      <c r="J128" s="11" t="s">
        <v>516</v>
      </c>
      <c r="K128" s="12">
        <v>226</v>
      </c>
    </row>
    <row r="129" spans="1:11" ht="78.75">
      <c r="A129" s="14">
        <v>88</v>
      </c>
      <c r="B129" s="7" t="s">
        <v>38</v>
      </c>
      <c r="C129" s="12" t="s">
        <v>514</v>
      </c>
      <c r="D129" s="11" t="s">
        <v>39</v>
      </c>
      <c r="E129" s="12" t="s">
        <v>515</v>
      </c>
      <c r="F129" s="15">
        <v>0</v>
      </c>
      <c r="G129" s="8">
        <v>99.61</v>
      </c>
      <c r="H129" s="15">
        <f t="shared" si="4"/>
        <v>99.61</v>
      </c>
      <c r="I129" s="15" t="s">
        <v>310</v>
      </c>
      <c r="J129" s="11" t="s">
        <v>516</v>
      </c>
      <c r="K129" s="12">
        <v>226</v>
      </c>
    </row>
    <row r="130" spans="1:11" ht="94.5">
      <c r="A130" s="14">
        <v>89</v>
      </c>
      <c r="B130" s="7" t="s">
        <v>40</v>
      </c>
      <c r="C130" s="12" t="s">
        <v>514</v>
      </c>
      <c r="D130" s="11" t="s">
        <v>39</v>
      </c>
      <c r="E130" s="12" t="s">
        <v>515</v>
      </c>
      <c r="F130" s="15">
        <v>0</v>
      </c>
      <c r="G130" s="8">
        <v>174.29</v>
      </c>
      <c r="H130" s="15">
        <f t="shared" si="4"/>
        <v>174.29</v>
      </c>
      <c r="I130" s="15" t="s">
        <v>311</v>
      </c>
      <c r="J130" s="11" t="s">
        <v>516</v>
      </c>
      <c r="K130" s="12">
        <v>226</v>
      </c>
    </row>
    <row r="131" spans="1:11" ht="78.75">
      <c r="A131" s="14">
        <v>90</v>
      </c>
      <c r="B131" s="7" t="s">
        <v>41</v>
      </c>
      <c r="C131" s="12" t="s">
        <v>514</v>
      </c>
      <c r="D131" s="11" t="s">
        <v>42</v>
      </c>
      <c r="E131" s="12" t="s">
        <v>515</v>
      </c>
      <c r="F131" s="15">
        <v>0</v>
      </c>
      <c r="G131" s="8">
        <v>30.08</v>
      </c>
      <c r="H131" s="15">
        <f t="shared" si="4"/>
        <v>30.08</v>
      </c>
      <c r="I131" s="15" t="s">
        <v>312</v>
      </c>
      <c r="J131" s="11" t="s">
        <v>516</v>
      </c>
      <c r="K131" s="12">
        <v>226</v>
      </c>
    </row>
    <row r="132" spans="1:11" ht="63">
      <c r="A132" s="14">
        <v>91</v>
      </c>
      <c r="B132" s="7" t="s">
        <v>43</v>
      </c>
      <c r="C132" s="12" t="s">
        <v>514</v>
      </c>
      <c r="D132" s="11" t="s">
        <v>44</v>
      </c>
      <c r="E132" s="12" t="s">
        <v>515</v>
      </c>
      <c r="F132" s="15">
        <v>0</v>
      </c>
      <c r="G132" s="8">
        <v>69.74</v>
      </c>
      <c r="H132" s="15">
        <f t="shared" si="4"/>
        <v>69.74</v>
      </c>
      <c r="I132" s="15" t="s">
        <v>313</v>
      </c>
      <c r="J132" s="11" t="s">
        <v>516</v>
      </c>
      <c r="K132" s="12">
        <v>226</v>
      </c>
    </row>
    <row r="133" spans="1:11" ht="63">
      <c r="A133" s="14">
        <v>92</v>
      </c>
      <c r="B133" s="7" t="s">
        <v>45</v>
      </c>
      <c r="C133" s="12" t="s">
        <v>514</v>
      </c>
      <c r="D133" s="11" t="s">
        <v>465</v>
      </c>
      <c r="E133" s="12" t="s">
        <v>515</v>
      </c>
      <c r="F133" s="15">
        <v>0</v>
      </c>
      <c r="G133" s="8">
        <v>59.78</v>
      </c>
      <c r="H133" s="15">
        <f t="shared" si="4"/>
        <v>59.78</v>
      </c>
      <c r="I133" s="15" t="s">
        <v>314</v>
      </c>
      <c r="J133" s="11" t="s">
        <v>516</v>
      </c>
      <c r="K133" s="12">
        <v>226</v>
      </c>
    </row>
    <row r="134" spans="1:11" ht="78.75">
      <c r="A134" s="14">
        <v>93</v>
      </c>
      <c r="B134" s="7" t="s">
        <v>46</v>
      </c>
      <c r="C134" s="12" t="s">
        <v>514</v>
      </c>
      <c r="D134" s="11" t="s">
        <v>47</v>
      </c>
      <c r="E134" s="12" t="s">
        <v>515</v>
      </c>
      <c r="F134" s="15">
        <v>0</v>
      </c>
      <c r="G134" s="8">
        <v>152.62</v>
      </c>
      <c r="H134" s="15">
        <f t="shared" si="4"/>
        <v>152.62</v>
      </c>
      <c r="I134" s="15" t="s">
        <v>315</v>
      </c>
      <c r="J134" s="11" t="s">
        <v>516</v>
      </c>
      <c r="K134" s="12">
        <v>226</v>
      </c>
    </row>
    <row r="135" spans="1:11" ht="78.75">
      <c r="A135" s="14">
        <v>94</v>
      </c>
      <c r="B135" s="7" t="s">
        <v>48</v>
      </c>
      <c r="C135" s="12" t="s">
        <v>514</v>
      </c>
      <c r="D135" s="11" t="s">
        <v>47</v>
      </c>
      <c r="E135" s="12" t="s">
        <v>515</v>
      </c>
      <c r="F135" s="15">
        <v>0</v>
      </c>
      <c r="G135" s="8">
        <v>79.67</v>
      </c>
      <c r="H135" s="15">
        <f t="shared" si="4"/>
        <v>79.67</v>
      </c>
      <c r="I135" s="15" t="s">
        <v>316</v>
      </c>
      <c r="J135" s="11" t="s">
        <v>516</v>
      </c>
      <c r="K135" s="12">
        <v>226</v>
      </c>
    </row>
    <row r="136" spans="1:11" ht="31.5">
      <c r="A136" s="38">
        <v>95</v>
      </c>
      <c r="B136" s="34" t="s">
        <v>519</v>
      </c>
      <c r="C136" s="35" t="s">
        <v>514</v>
      </c>
      <c r="D136" s="33" t="s">
        <v>466</v>
      </c>
      <c r="E136" s="35" t="s">
        <v>515</v>
      </c>
      <c r="F136" s="36">
        <v>11162</v>
      </c>
      <c r="G136" s="37">
        <v>-11162</v>
      </c>
      <c r="H136" s="36">
        <f>F136+G136</f>
        <v>0</v>
      </c>
      <c r="I136" s="36" t="s">
        <v>563</v>
      </c>
      <c r="J136" s="33" t="s">
        <v>516</v>
      </c>
      <c r="K136" s="35">
        <v>226</v>
      </c>
    </row>
    <row r="137" spans="1:11" ht="110.25">
      <c r="A137" s="14">
        <v>96</v>
      </c>
      <c r="B137" s="7" t="s">
        <v>49</v>
      </c>
      <c r="C137" s="12" t="s">
        <v>514</v>
      </c>
      <c r="D137" s="11" t="s">
        <v>466</v>
      </c>
      <c r="E137" s="12" t="s">
        <v>515</v>
      </c>
      <c r="F137" s="15">
        <v>0</v>
      </c>
      <c r="G137" s="8">
        <v>179.33</v>
      </c>
      <c r="H137" s="15">
        <f t="shared" si="4"/>
        <v>179.33</v>
      </c>
      <c r="I137" s="15" t="s">
        <v>50</v>
      </c>
      <c r="J137" s="11" t="s">
        <v>516</v>
      </c>
      <c r="K137" s="12">
        <v>226</v>
      </c>
    </row>
    <row r="138" spans="1:11" ht="78.75">
      <c r="A138" s="14">
        <v>97</v>
      </c>
      <c r="B138" s="7" t="s">
        <v>51</v>
      </c>
      <c r="C138" s="12" t="s">
        <v>514</v>
      </c>
      <c r="D138" s="11" t="s">
        <v>466</v>
      </c>
      <c r="E138" s="12" t="s">
        <v>515</v>
      </c>
      <c r="F138" s="15">
        <v>0</v>
      </c>
      <c r="G138" s="8">
        <v>129.52</v>
      </c>
      <c r="H138" s="15">
        <f t="shared" si="4"/>
        <v>129.52</v>
      </c>
      <c r="I138" s="15" t="s">
        <v>52</v>
      </c>
      <c r="J138" s="11" t="s">
        <v>516</v>
      </c>
      <c r="K138" s="12">
        <v>226</v>
      </c>
    </row>
    <row r="139" spans="1:11" ht="63">
      <c r="A139" s="14">
        <v>98</v>
      </c>
      <c r="B139" s="7" t="s">
        <v>53</v>
      </c>
      <c r="C139" s="12" t="s">
        <v>514</v>
      </c>
      <c r="D139" s="11" t="s">
        <v>466</v>
      </c>
      <c r="E139" s="12" t="s">
        <v>515</v>
      </c>
      <c r="F139" s="15">
        <v>0</v>
      </c>
      <c r="G139" s="8">
        <v>99.63</v>
      </c>
      <c r="H139" s="15">
        <f t="shared" si="4"/>
        <v>99.63</v>
      </c>
      <c r="I139" s="15" t="s">
        <v>54</v>
      </c>
      <c r="J139" s="11" t="s">
        <v>516</v>
      </c>
      <c r="K139" s="12">
        <v>226</v>
      </c>
    </row>
    <row r="140" spans="1:11" ht="78.75">
      <c r="A140" s="14">
        <v>99</v>
      </c>
      <c r="B140" s="7" t="s">
        <v>55</v>
      </c>
      <c r="C140" s="12" t="s">
        <v>514</v>
      </c>
      <c r="D140" s="11" t="s">
        <v>466</v>
      </c>
      <c r="E140" s="12" t="s">
        <v>515</v>
      </c>
      <c r="F140" s="15">
        <v>0</v>
      </c>
      <c r="G140" s="8">
        <v>99.63</v>
      </c>
      <c r="H140" s="15">
        <f t="shared" si="4"/>
        <v>99.63</v>
      </c>
      <c r="I140" s="15" t="s">
        <v>56</v>
      </c>
      <c r="J140" s="11" t="s">
        <v>516</v>
      </c>
      <c r="K140" s="12">
        <v>226</v>
      </c>
    </row>
    <row r="141" spans="1:11" ht="94.5">
      <c r="A141" s="14">
        <v>100</v>
      </c>
      <c r="B141" s="7" t="s">
        <v>57</v>
      </c>
      <c r="C141" s="12" t="s">
        <v>514</v>
      </c>
      <c r="D141" s="11" t="s">
        <v>466</v>
      </c>
      <c r="E141" s="12" t="s">
        <v>515</v>
      </c>
      <c r="F141" s="15">
        <v>0</v>
      </c>
      <c r="G141" s="8">
        <v>99.63</v>
      </c>
      <c r="H141" s="15">
        <f t="shared" si="4"/>
        <v>99.63</v>
      </c>
      <c r="I141" s="15" t="s">
        <v>58</v>
      </c>
      <c r="J141" s="11" t="s">
        <v>516</v>
      </c>
      <c r="K141" s="12">
        <v>226</v>
      </c>
    </row>
    <row r="142" spans="1:11" ht="78.75">
      <c r="A142" s="14">
        <v>101</v>
      </c>
      <c r="B142" s="7" t="s">
        <v>59</v>
      </c>
      <c r="C142" s="12" t="s">
        <v>514</v>
      </c>
      <c r="D142" s="11" t="s">
        <v>466</v>
      </c>
      <c r="E142" s="12" t="s">
        <v>515</v>
      </c>
      <c r="F142" s="15">
        <v>0</v>
      </c>
      <c r="G142" s="8">
        <v>99.61</v>
      </c>
      <c r="H142" s="15">
        <f t="shared" si="4"/>
        <v>99.61</v>
      </c>
      <c r="I142" s="15" t="s">
        <v>60</v>
      </c>
      <c r="J142" s="11" t="s">
        <v>516</v>
      </c>
      <c r="K142" s="12">
        <v>226</v>
      </c>
    </row>
    <row r="143" spans="1:11" ht="78.75">
      <c r="A143" s="14">
        <v>102</v>
      </c>
      <c r="B143" s="7" t="s">
        <v>61</v>
      </c>
      <c r="C143" s="12" t="s">
        <v>514</v>
      </c>
      <c r="D143" s="11" t="s">
        <v>466</v>
      </c>
      <c r="E143" s="12" t="s">
        <v>515</v>
      </c>
      <c r="F143" s="15">
        <v>0</v>
      </c>
      <c r="G143" s="8">
        <v>219.16</v>
      </c>
      <c r="H143" s="15">
        <f t="shared" si="4"/>
        <v>219.16</v>
      </c>
      <c r="I143" s="15" t="s">
        <v>62</v>
      </c>
      <c r="J143" s="11" t="s">
        <v>516</v>
      </c>
      <c r="K143" s="12">
        <v>226</v>
      </c>
    </row>
    <row r="144" spans="1:11" ht="63">
      <c r="A144" s="14">
        <v>103</v>
      </c>
      <c r="B144" s="7" t="s">
        <v>63</v>
      </c>
      <c r="C144" s="12" t="s">
        <v>514</v>
      </c>
      <c r="D144" s="11" t="s">
        <v>474</v>
      </c>
      <c r="E144" s="12" t="s">
        <v>515</v>
      </c>
      <c r="F144" s="15">
        <v>0</v>
      </c>
      <c r="G144" s="8">
        <v>448.3</v>
      </c>
      <c r="H144" s="15">
        <f t="shared" si="4"/>
        <v>448.3</v>
      </c>
      <c r="I144" s="15" t="s">
        <v>317</v>
      </c>
      <c r="J144" s="11" t="s">
        <v>516</v>
      </c>
      <c r="K144" s="12">
        <v>226</v>
      </c>
    </row>
    <row r="145" spans="1:11" ht="78.75">
      <c r="A145" s="14">
        <v>104</v>
      </c>
      <c r="B145" s="7" t="s">
        <v>64</v>
      </c>
      <c r="C145" s="12" t="s">
        <v>514</v>
      </c>
      <c r="D145" s="11" t="s">
        <v>474</v>
      </c>
      <c r="E145" s="12" t="s">
        <v>515</v>
      </c>
      <c r="F145" s="15">
        <v>0</v>
      </c>
      <c r="G145" s="8">
        <v>348.69</v>
      </c>
      <c r="H145" s="15">
        <f t="shared" si="4"/>
        <v>348.69</v>
      </c>
      <c r="I145" s="15" t="s">
        <v>318</v>
      </c>
      <c r="J145" s="11" t="s">
        <v>516</v>
      </c>
      <c r="K145" s="12">
        <v>226</v>
      </c>
    </row>
    <row r="146" spans="1:11" ht="78.75">
      <c r="A146" s="14">
        <v>105</v>
      </c>
      <c r="B146" s="7" t="s">
        <v>65</v>
      </c>
      <c r="C146" s="12" t="s">
        <v>514</v>
      </c>
      <c r="D146" s="11" t="s">
        <v>474</v>
      </c>
      <c r="E146" s="12" t="s">
        <v>515</v>
      </c>
      <c r="F146" s="15">
        <v>0</v>
      </c>
      <c r="G146" s="8">
        <v>101.75</v>
      </c>
      <c r="H146" s="15">
        <f t="shared" si="4"/>
        <v>101.75</v>
      </c>
      <c r="I146" s="15" t="s">
        <v>319</v>
      </c>
      <c r="J146" s="11" t="s">
        <v>516</v>
      </c>
      <c r="K146" s="12">
        <v>226</v>
      </c>
    </row>
    <row r="147" spans="1:11" ht="110.25">
      <c r="A147" s="14">
        <v>106</v>
      </c>
      <c r="B147" s="7" t="s">
        <v>66</v>
      </c>
      <c r="C147" s="12" t="s">
        <v>514</v>
      </c>
      <c r="D147" s="11" t="s">
        <v>474</v>
      </c>
      <c r="E147" s="12" t="s">
        <v>515</v>
      </c>
      <c r="F147" s="15">
        <v>0</v>
      </c>
      <c r="G147" s="8">
        <v>99.63</v>
      </c>
      <c r="H147" s="15">
        <f t="shared" si="4"/>
        <v>99.63</v>
      </c>
      <c r="I147" s="15" t="s">
        <v>320</v>
      </c>
      <c r="J147" s="11" t="s">
        <v>516</v>
      </c>
      <c r="K147" s="12">
        <v>226</v>
      </c>
    </row>
    <row r="148" spans="1:11" ht="16.5" customHeight="1">
      <c r="A148" s="61" t="s">
        <v>548</v>
      </c>
      <c r="B148" s="61"/>
      <c r="C148" s="61"/>
      <c r="D148" s="61"/>
      <c r="E148" s="61"/>
      <c r="F148" s="19">
        <f>SUM(F42:F147)</f>
        <v>50670</v>
      </c>
      <c r="G148" s="19">
        <f>SUM(G42:G147)</f>
        <v>9.663381206337363E-13</v>
      </c>
      <c r="H148" s="19">
        <f>SUM(H42:H147)</f>
        <v>50670</v>
      </c>
      <c r="I148" s="63"/>
      <c r="J148" s="63"/>
      <c r="K148" s="63"/>
    </row>
    <row r="149" spans="1:11" ht="15.75" customHeight="1">
      <c r="A149" s="61" t="s">
        <v>398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</row>
    <row r="150" spans="1:11" ht="47.25">
      <c r="A150" s="14">
        <v>1</v>
      </c>
      <c r="B150" s="7" t="s">
        <v>70</v>
      </c>
      <c r="C150" s="12" t="s">
        <v>514</v>
      </c>
      <c r="D150" s="11" t="s">
        <v>555</v>
      </c>
      <c r="E150" s="12" t="s">
        <v>515</v>
      </c>
      <c r="F150" s="15">
        <v>0</v>
      </c>
      <c r="G150" s="8">
        <v>192.88</v>
      </c>
      <c r="H150" s="15">
        <f>F150+G150</f>
        <v>192.88</v>
      </c>
      <c r="I150" s="15" t="s">
        <v>107</v>
      </c>
      <c r="J150" s="11" t="s">
        <v>516</v>
      </c>
      <c r="K150" s="12">
        <v>226</v>
      </c>
    </row>
    <row r="151" spans="1:11" ht="94.5">
      <c r="A151" s="20">
        <v>2</v>
      </c>
      <c r="B151" s="7" t="s">
        <v>68</v>
      </c>
      <c r="C151" s="12" t="s">
        <v>514</v>
      </c>
      <c r="D151" s="11" t="s">
        <v>535</v>
      </c>
      <c r="E151" s="12" t="s">
        <v>515</v>
      </c>
      <c r="F151" s="15">
        <v>22000</v>
      </c>
      <c r="G151" s="8">
        <f>H151-F151</f>
        <v>0</v>
      </c>
      <c r="H151" s="8">
        <v>22000</v>
      </c>
      <c r="I151" s="15" t="s">
        <v>67</v>
      </c>
      <c r="J151" s="11" t="s">
        <v>294</v>
      </c>
      <c r="K151" s="12">
        <v>225</v>
      </c>
    </row>
    <row r="152" spans="1:11" ht="78.75">
      <c r="A152" s="14">
        <v>3</v>
      </c>
      <c r="B152" s="7" t="s">
        <v>71</v>
      </c>
      <c r="C152" s="12" t="s">
        <v>514</v>
      </c>
      <c r="D152" s="11" t="s">
        <v>535</v>
      </c>
      <c r="E152" s="12" t="s">
        <v>515</v>
      </c>
      <c r="F152" s="15">
        <v>0</v>
      </c>
      <c r="G152" s="8">
        <v>238.56</v>
      </c>
      <c r="H152" s="15">
        <f aca="true" t="shared" si="5" ref="H152:H159">F152+G152</f>
        <v>238.56</v>
      </c>
      <c r="I152" s="15" t="s">
        <v>108</v>
      </c>
      <c r="J152" s="11" t="s">
        <v>516</v>
      </c>
      <c r="K152" s="12">
        <v>226</v>
      </c>
    </row>
    <row r="153" spans="1:11" ht="110.25">
      <c r="A153" s="20">
        <v>4</v>
      </c>
      <c r="B153" s="7" t="s">
        <v>72</v>
      </c>
      <c r="C153" s="12" t="s">
        <v>514</v>
      </c>
      <c r="D153" s="11" t="s">
        <v>535</v>
      </c>
      <c r="E153" s="12" t="s">
        <v>515</v>
      </c>
      <c r="F153" s="15">
        <v>0</v>
      </c>
      <c r="G153" s="8">
        <v>223.34</v>
      </c>
      <c r="H153" s="15">
        <f t="shared" si="5"/>
        <v>223.34</v>
      </c>
      <c r="I153" s="15" t="s">
        <v>109</v>
      </c>
      <c r="J153" s="11" t="s">
        <v>516</v>
      </c>
      <c r="K153" s="12">
        <v>226</v>
      </c>
    </row>
    <row r="154" spans="1:11" ht="78.75">
      <c r="A154" s="14">
        <v>5</v>
      </c>
      <c r="B154" s="7" t="s">
        <v>73</v>
      </c>
      <c r="C154" s="12" t="s">
        <v>514</v>
      </c>
      <c r="D154" s="11" t="s">
        <v>19</v>
      </c>
      <c r="E154" s="12" t="s">
        <v>515</v>
      </c>
      <c r="F154" s="15">
        <v>0</v>
      </c>
      <c r="G154" s="8">
        <v>203.03</v>
      </c>
      <c r="H154" s="15">
        <f t="shared" si="5"/>
        <v>203.03</v>
      </c>
      <c r="I154" s="15" t="s">
        <v>110</v>
      </c>
      <c r="J154" s="11" t="s">
        <v>516</v>
      </c>
      <c r="K154" s="12">
        <v>226</v>
      </c>
    </row>
    <row r="155" spans="1:11" ht="78.75">
      <c r="A155" s="20">
        <v>6</v>
      </c>
      <c r="B155" s="7" t="s">
        <v>74</v>
      </c>
      <c r="C155" s="12" t="s">
        <v>514</v>
      </c>
      <c r="D155" s="11" t="s">
        <v>39</v>
      </c>
      <c r="E155" s="12" t="s">
        <v>515</v>
      </c>
      <c r="F155" s="15">
        <v>0</v>
      </c>
      <c r="G155" s="8">
        <v>80.2</v>
      </c>
      <c r="H155" s="15">
        <f t="shared" si="5"/>
        <v>80.2</v>
      </c>
      <c r="I155" s="15" t="s">
        <v>111</v>
      </c>
      <c r="J155" s="11" t="s">
        <v>516</v>
      </c>
      <c r="K155" s="12">
        <v>226</v>
      </c>
    </row>
    <row r="156" spans="1:11" ht="78.75">
      <c r="A156" s="14">
        <v>7</v>
      </c>
      <c r="B156" s="7" t="s">
        <v>75</v>
      </c>
      <c r="C156" s="12" t="s">
        <v>514</v>
      </c>
      <c r="D156" s="11" t="s">
        <v>47</v>
      </c>
      <c r="E156" s="12" t="s">
        <v>515</v>
      </c>
      <c r="F156" s="15">
        <v>0</v>
      </c>
      <c r="G156" s="8">
        <v>227.9</v>
      </c>
      <c r="H156" s="15">
        <f t="shared" si="5"/>
        <v>227.9</v>
      </c>
      <c r="I156" s="15" t="s">
        <v>112</v>
      </c>
      <c r="J156" s="11" t="s">
        <v>516</v>
      </c>
      <c r="K156" s="12">
        <v>226</v>
      </c>
    </row>
    <row r="157" spans="1:11" ht="78.75">
      <c r="A157" s="20">
        <v>8</v>
      </c>
      <c r="B157" s="7" t="s">
        <v>76</v>
      </c>
      <c r="C157" s="12" t="s">
        <v>514</v>
      </c>
      <c r="D157" s="11" t="s">
        <v>466</v>
      </c>
      <c r="E157" s="12" t="s">
        <v>515</v>
      </c>
      <c r="F157" s="15">
        <v>0</v>
      </c>
      <c r="G157" s="8">
        <v>50.76</v>
      </c>
      <c r="H157" s="15">
        <f t="shared" si="5"/>
        <v>50.76</v>
      </c>
      <c r="I157" s="15" t="s">
        <v>77</v>
      </c>
      <c r="J157" s="11" t="s">
        <v>516</v>
      </c>
      <c r="K157" s="12">
        <v>226</v>
      </c>
    </row>
    <row r="158" spans="1:11" ht="31.5">
      <c r="A158" s="38">
        <v>9</v>
      </c>
      <c r="B158" s="34" t="s">
        <v>519</v>
      </c>
      <c r="C158" s="35" t="s">
        <v>514</v>
      </c>
      <c r="D158" s="33" t="s">
        <v>466</v>
      </c>
      <c r="E158" s="35" t="s">
        <v>515</v>
      </c>
      <c r="F158" s="36">
        <v>6262</v>
      </c>
      <c r="G158" s="37">
        <v>-6262</v>
      </c>
      <c r="H158" s="36">
        <f>F158+G158</f>
        <v>0</v>
      </c>
      <c r="I158" s="40" t="s">
        <v>69</v>
      </c>
      <c r="J158" s="33" t="s">
        <v>516</v>
      </c>
      <c r="K158" s="35">
        <v>226</v>
      </c>
    </row>
    <row r="159" spans="1:11" ht="110.25">
      <c r="A159" s="41">
        <v>10</v>
      </c>
      <c r="B159" s="34" t="s">
        <v>78</v>
      </c>
      <c r="C159" s="35" t="s">
        <v>514</v>
      </c>
      <c r="D159" s="33" t="s">
        <v>474</v>
      </c>
      <c r="E159" s="35" t="s">
        <v>515</v>
      </c>
      <c r="F159" s="36">
        <v>0</v>
      </c>
      <c r="G159" s="37">
        <v>5045.33</v>
      </c>
      <c r="H159" s="36">
        <f t="shared" si="5"/>
        <v>5045.33</v>
      </c>
      <c r="I159" s="40" t="s">
        <v>13</v>
      </c>
      <c r="J159" s="33" t="s">
        <v>516</v>
      </c>
      <c r="K159" s="35">
        <v>226</v>
      </c>
    </row>
    <row r="160" spans="1:11" ht="15.75">
      <c r="A160" s="61" t="s">
        <v>548</v>
      </c>
      <c r="B160" s="61"/>
      <c r="C160" s="61"/>
      <c r="D160" s="61"/>
      <c r="E160" s="61"/>
      <c r="F160" s="19">
        <f>SUM(F150:F159)</f>
        <v>28262</v>
      </c>
      <c r="G160" s="19">
        <f>SUM(G150:G159)</f>
        <v>0</v>
      </c>
      <c r="H160" s="19">
        <f>SUM(H150:H159)</f>
        <v>28262</v>
      </c>
      <c r="I160" s="63"/>
      <c r="J160" s="63"/>
      <c r="K160" s="63"/>
    </row>
    <row r="161" spans="1:11" ht="15.75">
      <c r="A161" s="61" t="s">
        <v>172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</row>
    <row r="162" spans="1:11" ht="47.25">
      <c r="A162" s="14">
        <v>1</v>
      </c>
      <c r="B162" s="7" t="s">
        <v>188</v>
      </c>
      <c r="C162" s="12" t="s">
        <v>163</v>
      </c>
      <c r="D162" s="11" t="s">
        <v>436</v>
      </c>
      <c r="E162" s="12" t="s">
        <v>168</v>
      </c>
      <c r="F162" s="15">
        <v>0</v>
      </c>
      <c r="G162" s="8">
        <v>680</v>
      </c>
      <c r="H162" s="15">
        <f>F162+G162</f>
        <v>680</v>
      </c>
      <c r="I162" s="15" t="s">
        <v>322</v>
      </c>
      <c r="J162" s="11" t="s">
        <v>169</v>
      </c>
      <c r="K162" s="12">
        <v>226</v>
      </c>
    </row>
    <row r="163" spans="1:11" ht="63">
      <c r="A163" s="38">
        <v>2</v>
      </c>
      <c r="B163" s="34" t="s">
        <v>173</v>
      </c>
      <c r="C163" s="35" t="s">
        <v>163</v>
      </c>
      <c r="D163" s="33" t="s">
        <v>549</v>
      </c>
      <c r="E163" s="35" t="s">
        <v>515</v>
      </c>
      <c r="F163" s="36">
        <v>1000</v>
      </c>
      <c r="G163" s="37">
        <v>-1000</v>
      </c>
      <c r="H163" s="36">
        <f>F163+G163</f>
        <v>0</v>
      </c>
      <c r="I163" s="36" t="s">
        <v>174</v>
      </c>
      <c r="J163" s="33" t="s">
        <v>166</v>
      </c>
      <c r="K163" s="35">
        <v>226</v>
      </c>
    </row>
    <row r="164" spans="1:11" ht="63">
      <c r="A164" s="38">
        <v>3</v>
      </c>
      <c r="B164" s="34" t="s">
        <v>175</v>
      </c>
      <c r="C164" s="35" t="s">
        <v>163</v>
      </c>
      <c r="D164" s="33" t="s">
        <v>603</v>
      </c>
      <c r="E164" s="35" t="s">
        <v>515</v>
      </c>
      <c r="F164" s="36">
        <v>200</v>
      </c>
      <c r="G164" s="37">
        <v>-200</v>
      </c>
      <c r="H164" s="36">
        <f aca="true" t="shared" si="6" ref="H164:H172">F164+G164</f>
        <v>0</v>
      </c>
      <c r="I164" s="36" t="s">
        <v>176</v>
      </c>
      <c r="J164" s="33" t="s">
        <v>169</v>
      </c>
      <c r="K164" s="35">
        <v>226</v>
      </c>
    </row>
    <row r="165" spans="1:11" ht="47.25">
      <c r="A165" s="14">
        <v>4</v>
      </c>
      <c r="B165" s="7" t="s">
        <v>191</v>
      </c>
      <c r="C165" s="12" t="s">
        <v>163</v>
      </c>
      <c r="D165" s="11" t="s">
        <v>445</v>
      </c>
      <c r="E165" s="12" t="s">
        <v>168</v>
      </c>
      <c r="F165" s="15">
        <v>0</v>
      </c>
      <c r="G165" s="8">
        <v>400</v>
      </c>
      <c r="H165" s="15">
        <f>F165+G165</f>
        <v>400</v>
      </c>
      <c r="I165" s="15" t="s">
        <v>323</v>
      </c>
      <c r="J165" s="11" t="s">
        <v>169</v>
      </c>
      <c r="K165" s="12">
        <v>226</v>
      </c>
    </row>
    <row r="166" spans="1:11" ht="47.25">
      <c r="A166" s="14">
        <v>5</v>
      </c>
      <c r="B166" s="7" t="s">
        <v>190</v>
      </c>
      <c r="C166" s="12" t="s">
        <v>163</v>
      </c>
      <c r="D166" s="11" t="s">
        <v>529</v>
      </c>
      <c r="E166" s="12" t="s">
        <v>168</v>
      </c>
      <c r="F166" s="15">
        <v>0</v>
      </c>
      <c r="G166" s="8">
        <v>500</v>
      </c>
      <c r="H166" s="15">
        <f>F166+G166</f>
        <v>500</v>
      </c>
      <c r="I166" s="15" t="s">
        <v>324</v>
      </c>
      <c r="J166" s="11" t="s">
        <v>169</v>
      </c>
      <c r="K166" s="12">
        <v>226</v>
      </c>
    </row>
    <row r="167" spans="1:11" ht="63">
      <c r="A167" s="38">
        <v>6</v>
      </c>
      <c r="B167" s="34" t="s">
        <v>177</v>
      </c>
      <c r="C167" s="35" t="s">
        <v>163</v>
      </c>
      <c r="D167" s="33" t="s">
        <v>446</v>
      </c>
      <c r="E167" s="35" t="s">
        <v>515</v>
      </c>
      <c r="F167" s="36">
        <v>500</v>
      </c>
      <c r="G167" s="37">
        <v>-500</v>
      </c>
      <c r="H167" s="36">
        <f>F167+G167</f>
        <v>0</v>
      </c>
      <c r="I167" s="36" t="s">
        <v>178</v>
      </c>
      <c r="J167" s="33" t="s">
        <v>169</v>
      </c>
      <c r="K167" s="35">
        <v>226</v>
      </c>
    </row>
    <row r="168" spans="1:11" ht="47.25">
      <c r="A168" s="14">
        <v>7</v>
      </c>
      <c r="B168" s="7" t="s">
        <v>189</v>
      </c>
      <c r="C168" s="12" t="s">
        <v>163</v>
      </c>
      <c r="D168" s="11" t="s">
        <v>610</v>
      </c>
      <c r="E168" s="12" t="s">
        <v>168</v>
      </c>
      <c r="F168" s="15">
        <v>0</v>
      </c>
      <c r="G168" s="8">
        <v>667.6</v>
      </c>
      <c r="H168" s="15">
        <f>F168+G168</f>
        <v>667.6</v>
      </c>
      <c r="I168" s="15" t="s">
        <v>325</v>
      </c>
      <c r="J168" s="11" t="s">
        <v>169</v>
      </c>
      <c r="K168" s="12">
        <v>226</v>
      </c>
    </row>
    <row r="169" spans="1:11" ht="47.25">
      <c r="A169" s="38">
        <v>8</v>
      </c>
      <c r="B169" s="34" t="s">
        <v>179</v>
      </c>
      <c r="C169" s="35" t="s">
        <v>163</v>
      </c>
      <c r="D169" s="33" t="s">
        <v>453</v>
      </c>
      <c r="E169" s="35" t="s">
        <v>515</v>
      </c>
      <c r="F169" s="36">
        <v>600</v>
      </c>
      <c r="G169" s="37">
        <v>-600</v>
      </c>
      <c r="H169" s="36">
        <f t="shared" si="6"/>
        <v>0</v>
      </c>
      <c r="I169" s="36" t="s">
        <v>180</v>
      </c>
      <c r="J169" s="33" t="s">
        <v>169</v>
      </c>
      <c r="K169" s="35">
        <v>226</v>
      </c>
    </row>
    <row r="170" spans="1:11" ht="78.75">
      <c r="A170" s="38">
        <v>9</v>
      </c>
      <c r="B170" s="34" t="s">
        <v>181</v>
      </c>
      <c r="C170" s="35" t="s">
        <v>163</v>
      </c>
      <c r="D170" s="33" t="s">
        <v>182</v>
      </c>
      <c r="E170" s="35" t="s">
        <v>515</v>
      </c>
      <c r="F170" s="36">
        <v>300</v>
      </c>
      <c r="G170" s="37">
        <v>-300</v>
      </c>
      <c r="H170" s="36">
        <f t="shared" si="6"/>
        <v>0</v>
      </c>
      <c r="I170" s="36" t="s">
        <v>183</v>
      </c>
      <c r="J170" s="33" t="s">
        <v>169</v>
      </c>
      <c r="K170" s="35">
        <v>226</v>
      </c>
    </row>
    <row r="171" spans="1:11" ht="47.25">
      <c r="A171" s="38">
        <v>10</v>
      </c>
      <c r="B171" s="34" t="s">
        <v>184</v>
      </c>
      <c r="C171" s="35" t="s">
        <v>163</v>
      </c>
      <c r="D171" s="33" t="s">
        <v>19</v>
      </c>
      <c r="E171" s="35" t="s">
        <v>515</v>
      </c>
      <c r="F171" s="36">
        <v>400</v>
      </c>
      <c r="G171" s="37">
        <v>-400</v>
      </c>
      <c r="H171" s="36">
        <f t="shared" si="6"/>
        <v>0</v>
      </c>
      <c r="I171" s="36" t="s">
        <v>185</v>
      </c>
      <c r="J171" s="33" t="s">
        <v>169</v>
      </c>
      <c r="K171" s="35">
        <v>226</v>
      </c>
    </row>
    <row r="172" spans="1:11" ht="110.25">
      <c r="A172" s="38">
        <v>11</v>
      </c>
      <c r="B172" s="34" t="s">
        <v>186</v>
      </c>
      <c r="C172" s="35" t="s">
        <v>163</v>
      </c>
      <c r="D172" s="33" t="s">
        <v>541</v>
      </c>
      <c r="E172" s="35" t="s">
        <v>515</v>
      </c>
      <c r="F172" s="36">
        <v>347.6</v>
      </c>
      <c r="G172" s="37">
        <v>-347.6</v>
      </c>
      <c r="H172" s="36">
        <f t="shared" si="6"/>
        <v>0</v>
      </c>
      <c r="I172" s="36" t="s">
        <v>187</v>
      </c>
      <c r="J172" s="33" t="s">
        <v>169</v>
      </c>
      <c r="K172" s="35">
        <v>226</v>
      </c>
    </row>
    <row r="173" spans="1:11" ht="47.25">
      <c r="A173" s="32">
        <v>12</v>
      </c>
      <c r="B173" s="30" t="s">
        <v>192</v>
      </c>
      <c r="C173" s="23" t="s">
        <v>163</v>
      </c>
      <c r="D173" s="26" t="s">
        <v>466</v>
      </c>
      <c r="E173" s="23" t="s">
        <v>168</v>
      </c>
      <c r="F173" s="28">
        <v>0</v>
      </c>
      <c r="G173" s="31">
        <v>500</v>
      </c>
      <c r="H173" s="28">
        <f>F173+G173</f>
        <v>500</v>
      </c>
      <c r="I173" s="28" t="s">
        <v>326</v>
      </c>
      <c r="J173" s="26" t="s">
        <v>169</v>
      </c>
      <c r="K173" s="23">
        <v>226</v>
      </c>
    </row>
    <row r="174" spans="1:11" ht="78.75">
      <c r="A174" s="32">
        <v>13</v>
      </c>
      <c r="B174" s="30" t="s">
        <v>327</v>
      </c>
      <c r="C174" s="23" t="s">
        <v>163</v>
      </c>
      <c r="D174" s="26" t="s">
        <v>466</v>
      </c>
      <c r="E174" s="23" t="s">
        <v>168</v>
      </c>
      <c r="F174" s="28">
        <v>0</v>
      </c>
      <c r="G174" s="31">
        <v>200</v>
      </c>
      <c r="H174" s="28">
        <f>F174+G174</f>
        <v>200</v>
      </c>
      <c r="I174" s="28" t="s">
        <v>328</v>
      </c>
      <c r="J174" s="26" t="s">
        <v>169</v>
      </c>
      <c r="K174" s="23">
        <v>226</v>
      </c>
    </row>
    <row r="175" spans="1:11" ht="63">
      <c r="A175" s="38">
        <v>14</v>
      </c>
      <c r="B175" s="34" t="s">
        <v>193</v>
      </c>
      <c r="C175" s="35" t="s">
        <v>163</v>
      </c>
      <c r="D175" s="33" t="s">
        <v>466</v>
      </c>
      <c r="E175" s="35" t="s">
        <v>168</v>
      </c>
      <c r="F175" s="36">
        <v>2000</v>
      </c>
      <c r="G175" s="37">
        <v>400</v>
      </c>
      <c r="H175" s="36">
        <f>F175+G175</f>
        <v>2400</v>
      </c>
      <c r="I175" s="36" t="s">
        <v>194</v>
      </c>
      <c r="J175" s="33" t="s">
        <v>169</v>
      </c>
      <c r="K175" s="35">
        <v>226</v>
      </c>
    </row>
    <row r="176" spans="1:11" ht="15.75">
      <c r="A176" s="61" t="s">
        <v>548</v>
      </c>
      <c r="B176" s="61"/>
      <c r="C176" s="61"/>
      <c r="D176" s="61"/>
      <c r="E176" s="61"/>
      <c r="F176" s="21">
        <f>SUM(F162:F175)</f>
        <v>5347.6</v>
      </c>
      <c r="G176" s="13">
        <f>SUM(G162:G175)</f>
        <v>0</v>
      </c>
      <c r="H176" s="21">
        <f>SUM(H162:H175)</f>
        <v>5347.6</v>
      </c>
      <c r="I176" s="76"/>
      <c r="J176" s="76"/>
      <c r="K176" s="76"/>
    </row>
    <row r="177" spans="1:11" ht="15.75">
      <c r="A177" s="61" t="s">
        <v>101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</row>
    <row r="178" spans="1:11" ht="63">
      <c r="A178" s="38">
        <v>1</v>
      </c>
      <c r="B178" s="34" t="s">
        <v>79</v>
      </c>
      <c r="C178" s="35" t="s">
        <v>514</v>
      </c>
      <c r="D178" s="33" t="s">
        <v>549</v>
      </c>
      <c r="E178" s="35" t="s">
        <v>515</v>
      </c>
      <c r="F178" s="36">
        <v>5385</v>
      </c>
      <c r="G178" s="37">
        <v>-5385</v>
      </c>
      <c r="H178" s="36">
        <f aca="true" t="shared" si="7" ref="H178:H189">F178+G178</f>
        <v>0</v>
      </c>
      <c r="I178" s="36" t="s">
        <v>80</v>
      </c>
      <c r="J178" s="33" t="s">
        <v>516</v>
      </c>
      <c r="K178" s="35">
        <v>225</v>
      </c>
    </row>
    <row r="179" spans="1:11" ht="47.25">
      <c r="A179" s="14">
        <v>2</v>
      </c>
      <c r="B179" s="7" t="s">
        <v>81</v>
      </c>
      <c r="C179" s="12" t="s">
        <v>514</v>
      </c>
      <c r="D179" s="11" t="s">
        <v>549</v>
      </c>
      <c r="E179" s="12" t="s">
        <v>515</v>
      </c>
      <c r="F179" s="15">
        <v>0</v>
      </c>
      <c r="G179" s="8">
        <v>5385</v>
      </c>
      <c r="H179" s="15">
        <f t="shared" si="7"/>
        <v>5385</v>
      </c>
      <c r="I179" s="15" t="s">
        <v>80</v>
      </c>
      <c r="J179" s="11" t="s">
        <v>516</v>
      </c>
      <c r="K179" s="12">
        <v>225</v>
      </c>
    </row>
    <row r="180" spans="1:11" ht="63">
      <c r="A180" s="14">
        <v>3</v>
      </c>
      <c r="B180" s="7" t="s">
        <v>83</v>
      </c>
      <c r="C180" s="12" t="s">
        <v>514</v>
      </c>
      <c r="D180" s="11" t="s">
        <v>549</v>
      </c>
      <c r="E180" s="12" t="s">
        <v>515</v>
      </c>
      <c r="F180" s="15">
        <v>0</v>
      </c>
      <c r="G180" s="8">
        <v>69.64</v>
      </c>
      <c r="H180" s="15">
        <f t="shared" si="7"/>
        <v>69.64</v>
      </c>
      <c r="I180" s="15" t="s">
        <v>102</v>
      </c>
      <c r="J180" s="11" t="s">
        <v>516</v>
      </c>
      <c r="K180" s="12">
        <v>226</v>
      </c>
    </row>
    <row r="181" spans="1:11" ht="63">
      <c r="A181" s="14">
        <v>4</v>
      </c>
      <c r="B181" s="7" t="s">
        <v>84</v>
      </c>
      <c r="C181" s="12" t="s">
        <v>514</v>
      </c>
      <c r="D181" s="11" t="s">
        <v>549</v>
      </c>
      <c r="E181" s="12" t="s">
        <v>515</v>
      </c>
      <c r="F181" s="15">
        <v>0</v>
      </c>
      <c r="G181" s="8">
        <v>49.73</v>
      </c>
      <c r="H181" s="15">
        <f t="shared" si="7"/>
        <v>49.73</v>
      </c>
      <c r="I181" s="15" t="s">
        <v>103</v>
      </c>
      <c r="J181" s="11" t="s">
        <v>516</v>
      </c>
      <c r="K181" s="12">
        <v>226</v>
      </c>
    </row>
    <row r="182" spans="1:11" ht="63">
      <c r="A182" s="14">
        <v>5</v>
      </c>
      <c r="B182" s="7" t="s">
        <v>85</v>
      </c>
      <c r="C182" s="12" t="s">
        <v>514</v>
      </c>
      <c r="D182" s="11" t="s">
        <v>549</v>
      </c>
      <c r="E182" s="12" t="s">
        <v>515</v>
      </c>
      <c r="F182" s="15">
        <v>0</v>
      </c>
      <c r="G182" s="8">
        <v>54.71</v>
      </c>
      <c r="H182" s="15">
        <f t="shared" si="7"/>
        <v>54.71</v>
      </c>
      <c r="I182" s="15" t="s">
        <v>104</v>
      </c>
      <c r="J182" s="11" t="s">
        <v>516</v>
      </c>
      <c r="K182" s="12">
        <v>226</v>
      </c>
    </row>
    <row r="183" spans="1:11" ht="78.75">
      <c r="A183" s="14">
        <v>6</v>
      </c>
      <c r="B183" s="7" t="s">
        <v>86</v>
      </c>
      <c r="C183" s="12" t="s">
        <v>514</v>
      </c>
      <c r="D183" s="11" t="s">
        <v>549</v>
      </c>
      <c r="E183" s="12" t="s">
        <v>515</v>
      </c>
      <c r="F183" s="15">
        <v>0</v>
      </c>
      <c r="G183" s="8">
        <v>79.58</v>
      </c>
      <c r="H183" s="15">
        <f t="shared" si="7"/>
        <v>79.58</v>
      </c>
      <c r="I183" s="15" t="s">
        <v>105</v>
      </c>
      <c r="J183" s="11" t="s">
        <v>516</v>
      </c>
      <c r="K183" s="12">
        <v>226</v>
      </c>
    </row>
    <row r="184" spans="1:11" ht="78.75">
      <c r="A184" s="14">
        <v>7</v>
      </c>
      <c r="B184" s="7" t="s">
        <v>87</v>
      </c>
      <c r="C184" s="12" t="s">
        <v>514</v>
      </c>
      <c r="D184" s="11" t="s">
        <v>549</v>
      </c>
      <c r="E184" s="12" t="s">
        <v>515</v>
      </c>
      <c r="F184" s="15">
        <v>0</v>
      </c>
      <c r="G184" s="8">
        <v>29.84</v>
      </c>
      <c r="H184" s="15">
        <f t="shared" si="7"/>
        <v>29.84</v>
      </c>
      <c r="I184" s="15" t="s">
        <v>106</v>
      </c>
      <c r="J184" s="11" t="s">
        <v>516</v>
      </c>
      <c r="K184" s="12">
        <v>226</v>
      </c>
    </row>
    <row r="185" spans="1:11" ht="47.25">
      <c r="A185" s="14">
        <v>8</v>
      </c>
      <c r="B185" s="7" t="s">
        <v>198</v>
      </c>
      <c r="C185" s="12" t="s">
        <v>163</v>
      </c>
      <c r="D185" s="11" t="s">
        <v>549</v>
      </c>
      <c r="E185" s="12" t="s">
        <v>168</v>
      </c>
      <c r="F185" s="15">
        <v>0</v>
      </c>
      <c r="G185" s="8">
        <v>600</v>
      </c>
      <c r="H185" s="15">
        <f t="shared" si="7"/>
        <v>600</v>
      </c>
      <c r="I185" s="15" t="s">
        <v>204</v>
      </c>
      <c r="J185" s="11" t="s">
        <v>169</v>
      </c>
      <c r="K185" s="12">
        <v>226</v>
      </c>
    </row>
    <row r="186" spans="1:11" ht="47.25">
      <c r="A186" s="14">
        <v>9</v>
      </c>
      <c r="B186" s="7" t="s">
        <v>199</v>
      </c>
      <c r="C186" s="12" t="s">
        <v>163</v>
      </c>
      <c r="D186" s="11" t="s">
        <v>549</v>
      </c>
      <c r="E186" s="12" t="s">
        <v>168</v>
      </c>
      <c r="F186" s="15">
        <v>0</v>
      </c>
      <c r="G186" s="8">
        <v>580</v>
      </c>
      <c r="H186" s="15">
        <f t="shared" si="7"/>
        <v>580</v>
      </c>
      <c r="I186" s="15" t="s">
        <v>330</v>
      </c>
      <c r="J186" s="11" t="s">
        <v>169</v>
      </c>
      <c r="K186" s="12">
        <v>226</v>
      </c>
    </row>
    <row r="187" spans="1:11" ht="47.25">
      <c r="A187" s="14">
        <v>10</v>
      </c>
      <c r="B187" s="7" t="s">
        <v>200</v>
      </c>
      <c r="C187" s="12" t="s">
        <v>163</v>
      </c>
      <c r="D187" s="11" t="s">
        <v>529</v>
      </c>
      <c r="E187" s="12" t="s">
        <v>168</v>
      </c>
      <c r="F187" s="15">
        <v>0</v>
      </c>
      <c r="G187" s="8">
        <v>1000</v>
      </c>
      <c r="H187" s="15">
        <f t="shared" si="7"/>
        <v>1000</v>
      </c>
      <c r="I187" s="15" t="s">
        <v>329</v>
      </c>
      <c r="J187" s="11" t="s">
        <v>169</v>
      </c>
      <c r="K187" s="12">
        <v>226</v>
      </c>
    </row>
    <row r="188" spans="1:11" ht="47.25">
      <c r="A188" s="14">
        <v>11</v>
      </c>
      <c r="B188" s="7" t="s">
        <v>201</v>
      </c>
      <c r="C188" s="12" t="s">
        <v>163</v>
      </c>
      <c r="D188" s="11" t="s">
        <v>555</v>
      </c>
      <c r="E188" s="12" t="s">
        <v>168</v>
      </c>
      <c r="F188" s="15">
        <v>0</v>
      </c>
      <c r="G188" s="8">
        <v>870</v>
      </c>
      <c r="H188" s="15">
        <f t="shared" si="7"/>
        <v>870</v>
      </c>
      <c r="I188" s="15" t="s">
        <v>331</v>
      </c>
      <c r="J188" s="11" t="s">
        <v>169</v>
      </c>
      <c r="K188" s="12">
        <v>226</v>
      </c>
    </row>
    <row r="189" spans="1:11" ht="47.25">
      <c r="A189" s="14">
        <v>13</v>
      </c>
      <c r="B189" s="7" t="s">
        <v>202</v>
      </c>
      <c r="C189" s="12" t="s">
        <v>163</v>
      </c>
      <c r="D189" s="11" t="s">
        <v>39</v>
      </c>
      <c r="E189" s="12" t="s">
        <v>168</v>
      </c>
      <c r="F189" s="15">
        <v>0</v>
      </c>
      <c r="G189" s="8">
        <v>300</v>
      </c>
      <c r="H189" s="15">
        <f t="shared" si="7"/>
        <v>300</v>
      </c>
      <c r="I189" s="15" t="s">
        <v>203</v>
      </c>
      <c r="J189" s="11" t="s">
        <v>169</v>
      </c>
      <c r="K189" s="12">
        <v>226</v>
      </c>
    </row>
    <row r="190" spans="1:11" ht="31.5">
      <c r="A190" s="38">
        <v>14</v>
      </c>
      <c r="B190" s="34" t="s">
        <v>519</v>
      </c>
      <c r="C190" s="35" t="s">
        <v>514</v>
      </c>
      <c r="D190" s="33" t="s">
        <v>466</v>
      </c>
      <c r="E190" s="35" t="s">
        <v>515</v>
      </c>
      <c r="F190" s="36">
        <v>283.5</v>
      </c>
      <c r="G190" s="37">
        <v>-283.5</v>
      </c>
      <c r="H190" s="36">
        <f>F190+G190</f>
        <v>0</v>
      </c>
      <c r="I190" s="36" t="s">
        <v>82</v>
      </c>
      <c r="J190" s="33" t="s">
        <v>516</v>
      </c>
      <c r="K190" s="35">
        <v>226</v>
      </c>
    </row>
    <row r="191" spans="1:11" ht="47.25">
      <c r="A191" s="14">
        <v>15</v>
      </c>
      <c r="B191" s="7" t="s">
        <v>404</v>
      </c>
      <c r="C191" s="12" t="s">
        <v>163</v>
      </c>
      <c r="D191" s="11" t="s">
        <v>545</v>
      </c>
      <c r="E191" s="12" t="s">
        <v>168</v>
      </c>
      <c r="F191" s="15">
        <v>0</v>
      </c>
      <c r="G191" s="8">
        <v>250</v>
      </c>
      <c r="H191" s="15">
        <f>F191+G191</f>
        <v>250</v>
      </c>
      <c r="I191" s="15" t="s">
        <v>405</v>
      </c>
      <c r="J191" s="11" t="s">
        <v>169</v>
      </c>
      <c r="K191" s="22">
        <v>226</v>
      </c>
    </row>
    <row r="192" spans="1:11" ht="47.25">
      <c r="A192" s="38">
        <v>16</v>
      </c>
      <c r="B192" s="34" t="s">
        <v>196</v>
      </c>
      <c r="C192" s="35" t="s">
        <v>163</v>
      </c>
      <c r="D192" s="33" t="s">
        <v>164</v>
      </c>
      <c r="E192" s="35" t="s">
        <v>515</v>
      </c>
      <c r="F192" s="36">
        <v>3600</v>
      </c>
      <c r="G192" s="37">
        <v>-3600</v>
      </c>
      <c r="H192" s="36">
        <f>F192+G192</f>
        <v>0</v>
      </c>
      <c r="I192" s="36" t="s">
        <v>197</v>
      </c>
      <c r="J192" s="33" t="s">
        <v>166</v>
      </c>
      <c r="K192" s="35">
        <v>226</v>
      </c>
    </row>
    <row r="193" spans="1:11" ht="17.25" customHeight="1">
      <c r="A193" s="61" t="s">
        <v>548</v>
      </c>
      <c r="B193" s="61"/>
      <c r="C193" s="61"/>
      <c r="D193" s="61"/>
      <c r="E193" s="61"/>
      <c r="F193" s="19">
        <f>SUM(F178:F192)</f>
        <v>9268.5</v>
      </c>
      <c r="G193" s="19">
        <f>SUM(G178:G192)</f>
        <v>0</v>
      </c>
      <c r="H193" s="19">
        <f>SUM(H178:H192)</f>
        <v>9268.5</v>
      </c>
      <c r="I193" s="63"/>
      <c r="J193" s="63"/>
      <c r="K193" s="63"/>
    </row>
    <row r="194" spans="1:11" ht="15.75" customHeight="1">
      <c r="A194" s="61" t="s">
        <v>195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</row>
    <row r="195" spans="1:11" ht="110.25">
      <c r="A195" s="14">
        <v>1</v>
      </c>
      <c r="B195" s="7" t="s">
        <v>89</v>
      </c>
      <c r="C195" s="12" t="s">
        <v>514</v>
      </c>
      <c r="D195" s="11" t="s">
        <v>436</v>
      </c>
      <c r="E195" s="12" t="s">
        <v>515</v>
      </c>
      <c r="F195" s="15">
        <v>0</v>
      </c>
      <c r="G195" s="8">
        <v>11.78</v>
      </c>
      <c r="H195" s="15">
        <f aca="true" t="shared" si="8" ref="H195:H201">F195+G195</f>
        <v>11.78</v>
      </c>
      <c r="I195" s="15" t="s">
        <v>95</v>
      </c>
      <c r="J195" s="11" t="s">
        <v>516</v>
      </c>
      <c r="K195" s="12">
        <v>226</v>
      </c>
    </row>
    <row r="196" spans="1:11" ht="94.5">
      <c r="A196" s="14">
        <v>2</v>
      </c>
      <c r="B196" s="7" t="s">
        <v>90</v>
      </c>
      <c r="C196" s="12" t="s">
        <v>514</v>
      </c>
      <c r="D196" s="11" t="s">
        <v>478</v>
      </c>
      <c r="E196" s="12" t="s">
        <v>515</v>
      </c>
      <c r="F196" s="15">
        <v>0</v>
      </c>
      <c r="G196" s="8">
        <v>29.52</v>
      </c>
      <c r="H196" s="15">
        <f t="shared" si="8"/>
        <v>29.52</v>
      </c>
      <c r="I196" s="15" t="s">
        <v>96</v>
      </c>
      <c r="J196" s="11" t="s">
        <v>516</v>
      </c>
      <c r="K196" s="12">
        <v>226</v>
      </c>
    </row>
    <row r="197" spans="1:11" ht="94.5">
      <c r="A197" s="14">
        <v>3</v>
      </c>
      <c r="B197" s="7" t="s">
        <v>91</v>
      </c>
      <c r="C197" s="12" t="s">
        <v>514</v>
      </c>
      <c r="D197" s="11" t="s">
        <v>478</v>
      </c>
      <c r="E197" s="12" t="s">
        <v>515</v>
      </c>
      <c r="F197" s="15">
        <v>0</v>
      </c>
      <c r="G197" s="8">
        <v>41.14</v>
      </c>
      <c r="H197" s="15">
        <f t="shared" si="8"/>
        <v>41.14</v>
      </c>
      <c r="I197" s="15" t="s">
        <v>97</v>
      </c>
      <c r="J197" s="11" t="s">
        <v>516</v>
      </c>
      <c r="K197" s="12">
        <v>226</v>
      </c>
    </row>
    <row r="198" spans="1:11" ht="94.5">
      <c r="A198" s="14">
        <v>4</v>
      </c>
      <c r="B198" s="7" t="s">
        <v>92</v>
      </c>
      <c r="C198" s="12" t="s">
        <v>514</v>
      </c>
      <c r="D198" s="11" t="s">
        <v>478</v>
      </c>
      <c r="E198" s="12" t="s">
        <v>515</v>
      </c>
      <c r="F198" s="15">
        <v>0</v>
      </c>
      <c r="G198" s="8">
        <v>123.72</v>
      </c>
      <c r="H198" s="15">
        <f t="shared" si="8"/>
        <v>123.72</v>
      </c>
      <c r="I198" s="15" t="s">
        <v>98</v>
      </c>
      <c r="J198" s="11" t="s">
        <v>516</v>
      </c>
      <c r="K198" s="12">
        <v>226</v>
      </c>
    </row>
    <row r="199" spans="1:11" ht="94.5">
      <c r="A199" s="14">
        <v>5</v>
      </c>
      <c r="B199" s="7" t="s">
        <v>93</v>
      </c>
      <c r="C199" s="12" t="s">
        <v>514</v>
      </c>
      <c r="D199" s="11" t="s">
        <v>478</v>
      </c>
      <c r="E199" s="12" t="s">
        <v>515</v>
      </c>
      <c r="F199" s="15">
        <v>0</v>
      </c>
      <c r="G199" s="8">
        <v>58.9</v>
      </c>
      <c r="H199" s="15">
        <f t="shared" si="8"/>
        <v>58.9</v>
      </c>
      <c r="I199" s="15" t="s">
        <v>99</v>
      </c>
      <c r="J199" s="11" t="s">
        <v>516</v>
      </c>
      <c r="K199" s="12">
        <v>226</v>
      </c>
    </row>
    <row r="200" spans="1:11" ht="94.5">
      <c r="A200" s="14">
        <v>6</v>
      </c>
      <c r="B200" s="7" t="s">
        <v>94</v>
      </c>
      <c r="C200" s="12" t="s">
        <v>514</v>
      </c>
      <c r="D200" s="11" t="s">
        <v>478</v>
      </c>
      <c r="E200" s="12" t="s">
        <v>515</v>
      </c>
      <c r="F200" s="15">
        <v>0</v>
      </c>
      <c r="G200" s="8">
        <v>34.94</v>
      </c>
      <c r="H200" s="15">
        <f t="shared" si="8"/>
        <v>34.94</v>
      </c>
      <c r="I200" s="15" t="s">
        <v>100</v>
      </c>
      <c r="J200" s="11" t="s">
        <v>516</v>
      </c>
      <c r="K200" s="12">
        <v>226</v>
      </c>
    </row>
    <row r="201" spans="1:11" ht="31.5">
      <c r="A201" s="38">
        <v>7</v>
      </c>
      <c r="B201" s="34" t="s">
        <v>519</v>
      </c>
      <c r="C201" s="35" t="s">
        <v>514</v>
      </c>
      <c r="D201" s="39" t="s">
        <v>466</v>
      </c>
      <c r="E201" s="35" t="s">
        <v>515</v>
      </c>
      <c r="F201" s="36">
        <v>300</v>
      </c>
      <c r="G201" s="37">
        <v>-300</v>
      </c>
      <c r="H201" s="36">
        <f t="shared" si="8"/>
        <v>0</v>
      </c>
      <c r="I201" s="36" t="s">
        <v>88</v>
      </c>
      <c r="J201" s="33" t="s">
        <v>516</v>
      </c>
      <c r="K201" s="35">
        <v>226</v>
      </c>
    </row>
    <row r="202" spans="1:11" ht="47.25">
      <c r="A202" s="14">
        <v>8</v>
      </c>
      <c r="B202" s="7" t="s">
        <v>207</v>
      </c>
      <c r="C202" s="12" t="s">
        <v>163</v>
      </c>
      <c r="D202" s="9" t="s">
        <v>466</v>
      </c>
      <c r="E202" s="12" t="s">
        <v>168</v>
      </c>
      <c r="F202" s="15">
        <v>0</v>
      </c>
      <c r="G202" s="8">
        <v>672</v>
      </c>
      <c r="H202" s="15">
        <f>F202+G202</f>
        <v>672</v>
      </c>
      <c r="I202" s="15" t="s">
        <v>332</v>
      </c>
      <c r="J202" s="11" t="s">
        <v>169</v>
      </c>
      <c r="K202" s="12">
        <v>226</v>
      </c>
    </row>
    <row r="203" spans="1:11" ht="78.75">
      <c r="A203" s="38">
        <v>9</v>
      </c>
      <c r="B203" s="34" t="s">
        <v>205</v>
      </c>
      <c r="C203" s="35" t="s">
        <v>163</v>
      </c>
      <c r="D203" s="33" t="s">
        <v>164</v>
      </c>
      <c r="E203" s="35" t="s">
        <v>515</v>
      </c>
      <c r="F203" s="36">
        <v>4950</v>
      </c>
      <c r="G203" s="37">
        <v>-672</v>
      </c>
      <c r="H203" s="36">
        <f>F203+G203</f>
        <v>4278</v>
      </c>
      <c r="I203" s="36" t="s">
        <v>206</v>
      </c>
      <c r="J203" s="33" t="s">
        <v>166</v>
      </c>
      <c r="K203" s="35">
        <v>226</v>
      </c>
    </row>
    <row r="204" spans="1:11" ht="15" customHeight="1">
      <c r="A204" s="61" t="s">
        <v>548</v>
      </c>
      <c r="B204" s="61"/>
      <c r="C204" s="61"/>
      <c r="D204" s="61"/>
      <c r="E204" s="61"/>
      <c r="F204" s="19">
        <f>SUM(F195:F203)</f>
        <v>5250</v>
      </c>
      <c r="G204" s="19">
        <f>SUM(G195:G203)</f>
        <v>0</v>
      </c>
      <c r="H204" s="19">
        <f>SUM(H195:H203)</f>
        <v>5250</v>
      </c>
      <c r="I204" s="63"/>
      <c r="J204" s="63"/>
      <c r="K204" s="63"/>
    </row>
    <row r="205" spans="1:11" ht="15" customHeight="1">
      <c r="A205" s="66" t="s">
        <v>512</v>
      </c>
      <c r="B205" s="66"/>
      <c r="C205" s="66"/>
      <c r="D205" s="66"/>
      <c r="E205" s="66"/>
      <c r="F205" s="16">
        <f>F204+F193+F176+F160+F148+F40</f>
        <v>128740.1</v>
      </c>
      <c r="G205" s="16">
        <f>G204+G193+G176+G160+G148+G40</f>
        <v>9.663381206337363E-13</v>
      </c>
      <c r="H205" s="16">
        <f>H204+H193+H176+H160+H148+H40</f>
        <v>128740.1</v>
      </c>
      <c r="I205" s="63"/>
      <c r="J205" s="63"/>
      <c r="K205" s="63"/>
    </row>
    <row r="206" spans="1:11" ht="15" customHeight="1">
      <c r="A206" s="61" t="s">
        <v>426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</row>
    <row r="207" spans="1:11" ht="15.75">
      <c r="A207" s="61" t="s">
        <v>337</v>
      </c>
      <c r="B207" s="61"/>
      <c r="C207" s="61"/>
      <c r="D207" s="61"/>
      <c r="E207" s="61"/>
      <c r="F207" s="61"/>
      <c r="G207" s="61"/>
      <c r="H207" s="61"/>
      <c r="I207" s="61"/>
      <c r="J207" s="61"/>
      <c r="K207" s="61"/>
    </row>
    <row r="208" spans="1:11" ht="63">
      <c r="A208" s="35">
        <v>1</v>
      </c>
      <c r="B208" s="34" t="s">
        <v>427</v>
      </c>
      <c r="C208" s="39" t="s">
        <v>479</v>
      </c>
      <c r="D208" s="33" t="s">
        <v>428</v>
      </c>
      <c r="E208" s="35" t="s">
        <v>336</v>
      </c>
      <c r="F208" s="37">
        <v>100</v>
      </c>
      <c r="G208" s="36">
        <f>H208-F208</f>
        <v>-100</v>
      </c>
      <c r="H208" s="36">
        <v>0</v>
      </c>
      <c r="I208" s="33" t="s">
        <v>480</v>
      </c>
      <c r="J208" s="35" t="s">
        <v>333</v>
      </c>
      <c r="K208" s="35">
        <v>226</v>
      </c>
    </row>
    <row r="209" spans="1:11" ht="63">
      <c r="A209" s="35">
        <v>2</v>
      </c>
      <c r="B209" s="34" t="s">
        <v>429</v>
      </c>
      <c r="C209" s="39" t="s">
        <v>479</v>
      </c>
      <c r="D209" s="33" t="s">
        <v>430</v>
      </c>
      <c r="E209" s="35" t="s">
        <v>336</v>
      </c>
      <c r="F209" s="37">
        <v>100</v>
      </c>
      <c r="G209" s="36">
        <f aca="true" t="shared" si="9" ref="G209:G238">H209-F209</f>
        <v>-100</v>
      </c>
      <c r="H209" s="36">
        <v>0</v>
      </c>
      <c r="I209" s="33" t="s">
        <v>481</v>
      </c>
      <c r="J209" s="35" t="s">
        <v>333</v>
      </c>
      <c r="K209" s="35">
        <v>226</v>
      </c>
    </row>
    <row r="210" spans="1:11" ht="78.75">
      <c r="A210" s="35">
        <v>3</v>
      </c>
      <c r="B210" s="34" t="s">
        <v>431</v>
      </c>
      <c r="C210" s="39" t="s">
        <v>479</v>
      </c>
      <c r="D210" s="33" t="s">
        <v>432</v>
      </c>
      <c r="E210" s="35" t="s">
        <v>336</v>
      </c>
      <c r="F210" s="37">
        <v>100</v>
      </c>
      <c r="G210" s="36">
        <f t="shared" si="9"/>
        <v>-100</v>
      </c>
      <c r="H210" s="36">
        <v>0</v>
      </c>
      <c r="I210" s="33" t="s">
        <v>482</v>
      </c>
      <c r="J210" s="35" t="s">
        <v>333</v>
      </c>
      <c r="K210" s="35">
        <v>226</v>
      </c>
    </row>
    <row r="211" spans="1:11" ht="63">
      <c r="A211" s="35">
        <v>4</v>
      </c>
      <c r="B211" s="34" t="s">
        <v>433</v>
      </c>
      <c r="C211" s="39" t="s">
        <v>479</v>
      </c>
      <c r="D211" s="33" t="s">
        <v>434</v>
      </c>
      <c r="E211" s="35" t="s">
        <v>336</v>
      </c>
      <c r="F211" s="37">
        <v>100</v>
      </c>
      <c r="G211" s="36">
        <f t="shared" si="9"/>
        <v>-100</v>
      </c>
      <c r="H211" s="36">
        <v>0</v>
      </c>
      <c r="I211" s="33" t="s">
        <v>483</v>
      </c>
      <c r="J211" s="35" t="s">
        <v>333</v>
      </c>
      <c r="K211" s="35">
        <v>226</v>
      </c>
    </row>
    <row r="212" spans="1:11" ht="63">
      <c r="A212" s="35">
        <v>5</v>
      </c>
      <c r="B212" s="34" t="s">
        <v>435</v>
      </c>
      <c r="C212" s="39" t="s">
        <v>479</v>
      </c>
      <c r="D212" s="33" t="s">
        <v>436</v>
      </c>
      <c r="E212" s="35" t="s">
        <v>336</v>
      </c>
      <c r="F212" s="37">
        <v>100</v>
      </c>
      <c r="G212" s="36">
        <f t="shared" si="9"/>
        <v>-100</v>
      </c>
      <c r="H212" s="36">
        <v>0</v>
      </c>
      <c r="I212" s="33" t="s">
        <v>484</v>
      </c>
      <c r="J212" s="35" t="s">
        <v>333</v>
      </c>
      <c r="K212" s="35">
        <v>226</v>
      </c>
    </row>
    <row r="213" spans="1:11" ht="63">
      <c r="A213" s="35">
        <v>6</v>
      </c>
      <c r="B213" s="34" t="s">
        <v>437</v>
      </c>
      <c r="C213" s="39" t="s">
        <v>479</v>
      </c>
      <c r="D213" s="33" t="s">
        <v>478</v>
      </c>
      <c r="E213" s="35" t="s">
        <v>336</v>
      </c>
      <c r="F213" s="37">
        <v>100</v>
      </c>
      <c r="G213" s="36">
        <f t="shared" si="9"/>
        <v>-100</v>
      </c>
      <c r="H213" s="36">
        <v>0</v>
      </c>
      <c r="I213" s="33" t="s">
        <v>485</v>
      </c>
      <c r="J213" s="35" t="s">
        <v>333</v>
      </c>
      <c r="K213" s="35">
        <v>226</v>
      </c>
    </row>
    <row r="214" spans="1:11" ht="63">
      <c r="A214" s="35">
        <v>7</v>
      </c>
      <c r="B214" s="34" t="s">
        <v>510</v>
      </c>
      <c r="C214" s="39" t="s">
        <v>479</v>
      </c>
      <c r="D214" s="33" t="s">
        <v>438</v>
      </c>
      <c r="E214" s="35" t="s">
        <v>336</v>
      </c>
      <c r="F214" s="37">
        <v>100</v>
      </c>
      <c r="G214" s="36">
        <f t="shared" si="9"/>
        <v>-100</v>
      </c>
      <c r="H214" s="36">
        <v>0</v>
      </c>
      <c r="I214" s="33" t="s">
        <v>509</v>
      </c>
      <c r="J214" s="35" t="s">
        <v>333</v>
      </c>
      <c r="K214" s="35">
        <v>226</v>
      </c>
    </row>
    <row r="215" spans="1:11" ht="63">
      <c r="A215" s="35">
        <v>8</v>
      </c>
      <c r="B215" s="34" t="s">
        <v>439</v>
      </c>
      <c r="C215" s="39" t="s">
        <v>479</v>
      </c>
      <c r="D215" s="33" t="s">
        <v>440</v>
      </c>
      <c r="E215" s="35" t="s">
        <v>336</v>
      </c>
      <c r="F215" s="37">
        <v>100</v>
      </c>
      <c r="G215" s="36">
        <f t="shared" si="9"/>
        <v>-100</v>
      </c>
      <c r="H215" s="36">
        <v>0</v>
      </c>
      <c r="I215" s="33" t="s">
        <v>486</v>
      </c>
      <c r="J215" s="35" t="s">
        <v>333</v>
      </c>
      <c r="K215" s="35">
        <v>226</v>
      </c>
    </row>
    <row r="216" spans="1:11" ht="63">
      <c r="A216" s="35">
        <v>9</v>
      </c>
      <c r="B216" s="34" t="s">
        <v>441</v>
      </c>
      <c r="C216" s="39" t="s">
        <v>479</v>
      </c>
      <c r="D216" s="33" t="s">
        <v>440</v>
      </c>
      <c r="E216" s="35" t="s">
        <v>336</v>
      </c>
      <c r="F216" s="37">
        <v>100</v>
      </c>
      <c r="G216" s="36">
        <f t="shared" si="9"/>
        <v>-100</v>
      </c>
      <c r="H216" s="36">
        <v>0</v>
      </c>
      <c r="I216" s="33" t="s">
        <v>487</v>
      </c>
      <c r="J216" s="35" t="s">
        <v>333</v>
      </c>
      <c r="K216" s="35">
        <v>226</v>
      </c>
    </row>
    <row r="217" spans="1:11" ht="63">
      <c r="A217" s="35">
        <v>10</v>
      </c>
      <c r="B217" s="34" t="s">
        <v>442</v>
      </c>
      <c r="C217" s="39" t="s">
        <v>479</v>
      </c>
      <c r="D217" s="33" t="s">
        <v>443</v>
      </c>
      <c r="E217" s="35" t="s">
        <v>336</v>
      </c>
      <c r="F217" s="37">
        <v>100</v>
      </c>
      <c r="G217" s="36">
        <f t="shared" si="9"/>
        <v>-100</v>
      </c>
      <c r="H217" s="36">
        <v>0</v>
      </c>
      <c r="I217" s="33" t="s">
        <v>488</v>
      </c>
      <c r="J217" s="35" t="s">
        <v>333</v>
      </c>
      <c r="K217" s="35">
        <v>226</v>
      </c>
    </row>
    <row r="218" spans="1:11" ht="63">
      <c r="A218" s="35">
        <v>11</v>
      </c>
      <c r="B218" s="34" t="s">
        <v>444</v>
      </c>
      <c r="C218" s="39" t="s">
        <v>479</v>
      </c>
      <c r="D218" s="33" t="s">
        <v>445</v>
      </c>
      <c r="E218" s="35" t="s">
        <v>336</v>
      </c>
      <c r="F218" s="37">
        <v>100</v>
      </c>
      <c r="G218" s="36">
        <f t="shared" si="9"/>
        <v>-100</v>
      </c>
      <c r="H218" s="36">
        <v>0</v>
      </c>
      <c r="I218" s="33" t="s">
        <v>489</v>
      </c>
      <c r="J218" s="35" t="s">
        <v>333</v>
      </c>
      <c r="K218" s="35">
        <v>226</v>
      </c>
    </row>
    <row r="219" spans="1:11" ht="63">
      <c r="A219" s="35">
        <v>12</v>
      </c>
      <c r="B219" s="34" t="s">
        <v>447</v>
      </c>
      <c r="C219" s="39" t="s">
        <v>479</v>
      </c>
      <c r="D219" s="33" t="s">
        <v>446</v>
      </c>
      <c r="E219" s="35" t="s">
        <v>336</v>
      </c>
      <c r="F219" s="37">
        <v>100</v>
      </c>
      <c r="G219" s="36">
        <f t="shared" si="9"/>
        <v>-100</v>
      </c>
      <c r="H219" s="36">
        <v>0</v>
      </c>
      <c r="I219" s="33" t="s">
        <v>490</v>
      </c>
      <c r="J219" s="35" t="s">
        <v>333</v>
      </c>
      <c r="K219" s="35">
        <v>226</v>
      </c>
    </row>
    <row r="220" spans="1:11" ht="63">
      <c r="A220" s="35">
        <v>13</v>
      </c>
      <c r="B220" s="34" t="s">
        <v>448</v>
      </c>
      <c r="C220" s="39" t="s">
        <v>479</v>
      </c>
      <c r="D220" s="33" t="s">
        <v>446</v>
      </c>
      <c r="E220" s="35" t="s">
        <v>336</v>
      </c>
      <c r="F220" s="37">
        <v>100</v>
      </c>
      <c r="G220" s="36">
        <f t="shared" si="9"/>
        <v>-100</v>
      </c>
      <c r="H220" s="36">
        <v>0</v>
      </c>
      <c r="I220" s="33" t="s">
        <v>491</v>
      </c>
      <c r="J220" s="35" t="s">
        <v>333</v>
      </c>
      <c r="K220" s="35">
        <v>226</v>
      </c>
    </row>
    <row r="221" spans="1:11" ht="63">
      <c r="A221" s="35">
        <v>14</v>
      </c>
      <c r="B221" s="42" t="s">
        <v>450</v>
      </c>
      <c r="C221" s="39" t="s">
        <v>479</v>
      </c>
      <c r="D221" s="33" t="s">
        <v>449</v>
      </c>
      <c r="E221" s="35" t="s">
        <v>336</v>
      </c>
      <c r="F221" s="37">
        <v>100</v>
      </c>
      <c r="G221" s="36">
        <f t="shared" si="9"/>
        <v>-100</v>
      </c>
      <c r="H221" s="36">
        <v>0</v>
      </c>
      <c r="I221" s="33" t="s">
        <v>492</v>
      </c>
      <c r="J221" s="35" t="s">
        <v>333</v>
      </c>
      <c r="K221" s="35">
        <v>226</v>
      </c>
    </row>
    <row r="222" spans="1:11" ht="63">
      <c r="A222" s="35">
        <v>15</v>
      </c>
      <c r="B222" s="42" t="s">
        <v>452</v>
      </c>
      <c r="C222" s="39" t="s">
        <v>479</v>
      </c>
      <c r="D222" s="33" t="s">
        <v>451</v>
      </c>
      <c r="E222" s="35" t="s">
        <v>336</v>
      </c>
      <c r="F222" s="37">
        <v>100</v>
      </c>
      <c r="G222" s="36">
        <f t="shared" si="9"/>
        <v>-100</v>
      </c>
      <c r="H222" s="36">
        <v>0</v>
      </c>
      <c r="I222" s="33" t="s">
        <v>493</v>
      </c>
      <c r="J222" s="35" t="s">
        <v>333</v>
      </c>
      <c r="K222" s="35">
        <v>226</v>
      </c>
    </row>
    <row r="223" spans="1:11" ht="63">
      <c r="A223" s="35">
        <v>16</v>
      </c>
      <c r="B223" s="42" t="s">
        <v>454</v>
      </c>
      <c r="C223" s="39" t="s">
        <v>479</v>
      </c>
      <c r="D223" s="33" t="s">
        <v>453</v>
      </c>
      <c r="E223" s="35" t="s">
        <v>336</v>
      </c>
      <c r="F223" s="37">
        <v>100</v>
      </c>
      <c r="G223" s="36">
        <f t="shared" si="9"/>
        <v>-100</v>
      </c>
      <c r="H223" s="36">
        <v>0</v>
      </c>
      <c r="I223" s="33" t="s">
        <v>494</v>
      </c>
      <c r="J223" s="35" t="s">
        <v>333</v>
      </c>
      <c r="K223" s="35">
        <v>226</v>
      </c>
    </row>
    <row r="224" spans="1:11" ht="63">
      <c r="A224" s="35">
        <v>17</v>
      </c>
      <c r="B224" s="42" t="s">
        <v>455</v>
      </c>
      <c r="C224" s="39" t="s">
        <v>479</v>
      </c>
      <c r="D224" s="33" t="s">
        <v>453</v>
      </c>
      <c r="E224" s="35" t="s">
        <v>336</v>
      </c>
      <c r="F224" s="37">
        <v>100</v>
      </c>
      <c r="G224" s="36">
        <f t="shared" si="9"/>
        <v>-100</v>
      </c>
      <c r="H224" s="36">
        <v>0</v>
      </c>
      <c r="I224" s="33" t="s">
        <v>495</v>
      </c>
      <c r="J224" s="35" t="s">
        <v>333</v>
      </c>
      <c r="K224" s="35">
        <v>226</v>
      </c>
    </row>
    <row r="225" spans="1:11" ht="63">
      <c r="A225" s="35">
        <v>18</v>
      </c>
      <c r="B225" s="42" t="s">
        <v>456</v>
      </c>
      <c r="C225" s="39" t="s">
        <v>479</v>
      </c>
      <c r="D225" s="33" t="s">
        <v>458</v>
      </c>
      <c r="E225" s="35" t="s">
        <v>336</v>
      </c>
      <c r="F225" s="37">
        <v>100</v>
      </c>
      <c r="G225" s="36">
        <f t="shared" si="9"/>
        <v>-100</v>
      </c>
      <c r="H225" s="36">
        <v>0</v>
      </c>
      <c r="I225" s="33" t="s">
        <v>496</v>
      </c>
      <c r="J225" s="35" t="s">
        <v>333</v>
      </c>
      <c r="K225" s="35">
        <v>226</v>
      </c>
    </row>
    <row r="226" spans="1:11" ht="63">
      <c r="A226" s="35">
        <v>19</v>
      </c>
      <c r="B226" s="42" t="s">
        <v>457</v>
      </c>
      <c r="C226" s="39" t="s">
        <v>479</v>
      </c>
      <c r="D226" s="33" t="s">
        <v>459</v>
      </c>
      <c r="E226" s="35" t="s">
        <v>336</v>
      </c>
      <c r="F226" s="37">
        <v>100</v>
      </c>
      <c r="G226" s="36">
        <f t="shared" si="9"/>
        <v>-100</v>
      </c>
      <c r="H226" s="36">
        <v>0</v>
      </c>
      <c r="I226" s="33" t="s">
        <v>497</v>
      </c>
      <c r="J226" s="35" t="s">
        <v>333</v>
      </c>
      <c r="K226" s="35">
        <v>226</v>
      </c>
    </row>
    <row r="227" spans="1:11" ht="63">
      <c r="A227" s="35">
        <v>20</v>
      </c>
      <c r="B227" s="42" t="s">
        <v>460</v>
      </c>
      <c r="C227" s="39" t="s">
        <v>479</v>
      </c>
      <c r="D227" s="33" t="s">
        <v>461</v>
      </c>
      <c r="E227" s="35" t="s">
        <v>336</v>
      </c>
      <c r="F227" s="37">
        <v>100</v>
      </c>
      <c r="G227" s="36">
        <f t="shared" si="9"/>
        <v>-100</v>
      </c>
      <c r="H227" s="36">
        <v>0</v>
      </c>
      <c r="I227" s="33" t="s">
        <v>498</v>
      </c>
      <c r="J227" s="35" t="s">
        <v>333</v>
      </c>
      <c r="K227" s="35">
        <v>226</v>
      </c>
    </row>
    <row r="228" spans="1:11" ht="63">
      <c r="A228" s="35">
        <v>21</v>
      </c>
      <c r="B228" s="42" t="s">
        <v>462</v>
      </c>
      <c r="C228" s="39" t="s">
        <v>479</v>
      </c>
      <c r="D228" s="33" t="s">
        <v>463</v>
      </c>
      <c r="E228" s="35" t="s">
        <v>336</v>
      </c>
      <c r="F228" s="37">
        <v>100</v>
      </c>
      <c r="G228" s="36">
        <f t="shared" si="9"/>
        <v>-100</v>
      </c>
      <c r="H228" s="36">
        <v>0</v>
      </c>
      <c r="I228" s="33" t="s">
        <v>499</v>
      </c>
      <c r="J228" s="35" t="s">
        <v>333</v>
      </c>
      <c r="K228" s="35">
        <v>226</v>
      </c>
    </row>
    <row r="229" spans="1:11" ht="63">
      <c r="A229" s="35">
        <v>22</v>
      </c>
      <c r="B229" s="42" t="s">
        <v>464</v>
      </c>
      <c r="C229" s="39" t="s">
        <v>479</v>
      </c>
      <c r="D229" s="33" t="s">
        <v>465</v>
      </c>
      <c r="E229" s="35" t="s">
        <v>336</v>
      </c>
      <c r="F229" s="37">
        <v>100</v>
      </c>
      <c r="G229" s="36">
        <f t="shared" si="9"/>
        <v>-100</v>
      </c>
      <c r="H229" s="36">
        <v>0</v>
      </c>
      <c r="I229" s="33" t="s">
        <v>500</v>
      </c>
      <c r="J229" s="35" t="s">
        <v>333</v>
      </c>
      <c r="K229" s="35">
        <v>226</v>
      </c>
    </row>
    <row r="230" spans="1:11" ht="63">
      <c r="A230" s="35">
        <v>23</v>
      </c>
      <c r="B230" s="42" t="s">
        <v>467</v>
      </c>
      <c r="C230" s="39" t="s">
        <v>479</v>
      </c>
      <c r="D230" s="33" t="s">
        <v>466</v>
      </c>
      <c r="E230" s="35" t="s">
        <v>336</v>
      </c>
      <c r="F230" s="37">
        <v>100</v>
      </c>
      <c r="G230" s="36">
        <f t="shared" si="9"/>
        <v>-100</v>
      </c>
      <c r="H230" s="36">
        <v>0</v>
      </c>
      <c r="I230" s="33" t="s">
        <v>501</v>
      </c>
      <c r="J230" s="35" t="s">
        <v>333</v>
      </c>
      <c r="K230" s="35">
        <v>226</v>
      </c>
    </row>
    <row r="231" spans="1:11" ht="63">
      <c r="A231" s="35">
        <v>24</v>
      </c>
      <c r="B231" s="34" t="s">
        <v>468</v>
      </c>
      <c r="C231" s="39" t="s">
        <v>479</v>
      </c>
      <c r="D231" s="33" t="s">
        <v>466</v>
      </c>
      <c r="E231" s="35" t="s">
        <v>336</v>
      </c>
      <c r="F231" s="37">
        <v>100</v>
      </c>
      <c r="G231" s="36">
        <f t="shared" si="9"/>
        <v>-100</v>
      </c>
      <c r="H231" s="36">
        <v>0</v>
      </c>
      <c r="I231" s="33" t="s">
        <v>502</v>
      </c>
      <c r="J231" s="35" t="s">
        <v>333</v>
      </c>
      <c r="K231" s="35">
        <v>226</v>
      </c>
    </row>
    <row r="232" spans="1:11" ht="63">
      <c r="A232" s="35">
        <v>25</v>
      </c>
      <c r="B232" s="34" t="s">
        <v>469</v>
      </c>
      <c r="C232" s="39" t="s">
        <v>479</v>
      </c>
      <c r="D232" s="33" t="s">
        <v>466</v>
      </c>
      <c r="E232" s="35" t="s">
        <v>336</v>
      </c>
      <c r="F232" s="37">
        <v>100</v>
      </c>
      <c r="G232" s="36">
        <f t="shared" si="9"/>
        <v>-100</v>
      </c>
      <c r="H232" s="36">
        <v>0</v>
      </c>
      <c r="I232" s="33" t="s">
        <v>503</v>
      </c>
      <c r="J232" s="35" t="s">
        <v>333</v>
      </c>
      <c r="K232" s="35">
        <v>226</v>
      </c>
    </row>
    <row r="233" spans="1:11" ht="63">
      <c r="A233" s="35">
        <v>26</v>
      </c>
      <c r="B233" s="34" t="s">
        <v>470</v>
      </c>
      <c r="C233" s="39" t="s">
        <v>479</v>
      </c>
      <c r="D233" s="33" t="s">
        <v>466</v>
      </c>
      <c r="E233" s="35" t="s">
        <v>336</v>
      </c>
      <c r="F233" s="37">
        <v>100</v>
      </c>
      <c r="G233" s="36">
        <f t="shared" si="9"/>
        <v>-100</v>
      </c>
      <c r="H233" s="36">
        <v>0</v>
      </c>
      <c r="I233" s="33" t="s">
        <v>504</v>
      </c>
      <c r="J233" s="35" t="s">
        <v>333</v>
      </c>
      <c r="K233" s="35">
        <v>226</v>
      </c>
    </row>
    <row r="234" spans="1:11" ht="63">
      <c r="A234" s="35">
        <v>27</v>
      </c>
      <c r="B234" s="34" t="s">
        <v>471</v>
      </c>
      <c r="C234" s="39" t="s">
        <v>479</v>
      </c>
      <c r="D234" s="33" t="s">
        <v>466</v>
      </c>
      <c r="E234" s="35" t="s">
        <v>336</v>
      </c>
      <c r="F234" s="37">
        <v>100</v>
      </c>
      <c r="G234" s="36">
        <f t="shared" si="9"/>
        <v>-100</v>
      </c>
      <c r="H234" s="36">
        <v>0</v>
      </c>
      <c r="I234" s="43" t="s">
        <v>505</v>
      </c>
      <c r="J234" s="35" t="s">
        <v>333</v>
      </c>
      <c r="K234" s="35">
        <v>226</v>
      </c>
    </row>
    <row r="235" spans="1:11" ht="31.5">
      <c r="A235" s="35">
        <v>28</v>
      </c>
      <c r="B235" s="44" t="s">
        <v>472</v>
      </c>
      <c r="C235" s="39" t="s">
        <v>479</v>
      </c>
      <c r="D235" s="33" t="s">
        <v>466</v>
      </c>
      <c r="E235" s="35" t="s">
        <v>336</v>
      </c>
      <c r="F235" s="37">
        <v>962</v>
      </c>
      <c r="G235" s="36">
        <f t="shared" si="9"/>
        <v>-512</v>
      </c>
      <c r="H235" s="45">
        <v>450</v>
      </c>
      <c r="I235" s="33" t="s">
        <v>506</v>
      </c>
      <c r="J235" s="39" t="s">
        <v>334</v>
      </c>
      <c r="K235" s="35">
        <v>226</v>
      </c>
    </row>
    <row r="236" spans="1:11" ht="94.5">
      <c r="A236" s="23">
        <v>29</v>
      </c>
      <c r="B236" s="24" t="s">
        <v>477</v>
      </c>
      <c r="C236" s="25" t="s">
        <v>479</v>
      </c>
      <c r="D236" s="26" t="s">
        <v>466</v>
      </c>
      <c r="E236" s="23" t="s">
        <v>336</v>
      </c>
      <c r="F236" s="27">
        <v>0</v>
      </c>
      <c r="G236" s="28">
        <f>H236-F236</f>
        <v>3412</v>
      </c>
      <c r="H236" s="29">
        <v>3412</v>
      </c>
      <c r="I236" s="26" t="s">
        <v>407</v>
      </c>
      <c r="J236" s="23" t="s">
        <v>335</v>
      </c>
      <c r="K236" s="23">
        <v>226</v>
      </c>
    </row>
    <row r="237" spans="1:11" ht="63">
      <c r="A237" s="35">
        <v>30</v>
      </c>
      <c r="B237" s="34" t="s">
        <v>473</v>
      </c>
      <c r="C237" s="39" t="s">
        <v>479</v>
      </c>
      <c r="D237" s="33" t="s">
        <v>474</v>
      </c>
      <c r="E237" s="35" t="s">
        <v>336</v>
      </c>
      <c r="F237" s="37">
        <v>100</v>
      </c>
      <c r="G237" s="36">
        <f t="shared" si="9"/>
        <v>-100</v>
      </c>
      <c r="H237" s="36">
        <v>0</v>
      </c>
      <c r="I237" s="33" t="s">
        <v>507</v>
      </c>
      <c r="J237" s="35" t="s">
        <v>333</v>
      </c>
      <c r="K237" s="35">
        <v>226</v>
      </c>
    </row>
    <row r="238" spans="1:11" ht="63">
      <c r="A238" s="35">
        <v>31</v>
      </c>
      <c r="B238" s="34" t="s">
        <v>475</v>
      </c>
      <c r="C238" s="39" t="s">
        <v>479</v>
      </c>
      <c r="D238" s="33" t="s">
        <v>476</v>
      </c>
      <c r="E238" s="35" t="s">
        <v>336</v>
      </c>
      <c r="F238" s="37">
        <v>100</v>
      </c>
      <c r="G238" s="36">
        <f t="shared" si="9"/>
        <v>-100</v>
      </c>
      <c r="H238" s="36">
        <v>0</v>
      </c>
      <c r="I238" s="33" t="s">
        <v>508</v>
      </c>
      <c r="J238" s="35" t="s">
        <v>333</v>
      </c>
      <c r="K238" s="35">
        <v>226</v>
      </c>
    </row>
    <row r="239" spans="1:11" ht="15.75">
      <c r="A239" s="70" t="s">
        <v>511</v>
      </c>
      <c r="B239" s="70"/>
      <c r="C239" s="70"/>
      <c r="D239" s="70"/>
      <c r="E239" s="70"/>
      <c r="F239" s="10">
        <f>SUM(F208:F238)</f>
        <v>3862</v>
      </c>
      <c r="G239" s="10">
        <f>SUM(G208:G238)</f>
        <v>0</v>
      </c>
      <c r="H239" s="10">
        <f>SUM(H208:H238)</f>
        <v>3862</v>
      </c>
      <c r="I239" s="67"/>
      <c r="J239" s="67"/>
      <c r="K239" s="67"/>
    </row>
    <row r="240" spans="1:11" ht="15.75">
      <c r="A240" s="66" t="s">
        <v>512</v>
      </c>
      <c r="B240" s="66"/>
      <c r="C240" s="66"/>
      <c r="D240" s="66"/>
      <c r="E240" s="66"/>
      <c r="F240" s="10">
        <f>F239</f>
        <v>3862</v>
      </c>
      <c r="G240" s="10">
        <f>G239</f>
        <v>0</v>
      </c>
      <c r="H240" s="10">
        <f>H239</f>
        <v>3862</v>
      </c>
      <c r="I240" s="67"/>
      <c r="J240" s="67"/>
      <c r="K240" s="67"/>
    </row>
    <row r="241" spans="1:11" ht="15.75">
      <c r="A241" s="70" t="s">
        <v>362</v>
      </c>
      <c r="B241" s="70"/>
      <c r="C241" s="70"/>
      <c r="D241" s="70"/>
      <c r="E241" s="70"/>
      <c r="F241" s="70"/>
      <c r="G241" s="70"/>
      <c r="H241" s="70"/>
      <c r="I241" s="70"/>
      <c r="J241" s="70"/>
      <c r="K241" s="70"/>
    </row>
    <row r="242" spans="1:11" ht="32.25" customHeight="1">
      <c r="A242" s="60" t="s">
        <v>363</v>
      </c>
      <c r="B242" s="60"/>
      <c r="C242" s="60"/>
      <c r="D242" s="60"/>
      <c r="E242" s="60"/>
      <c r="F242" s="60"/>
      <c r="G242" s="60"/>
      <c r="H242" s="60"/>
      <c r="I242" s="60"/>
      <c r="J242" s="60"/>
      <c r="K242" s="60"/>
    </row>
    <row r="243" spans="1:11" ht="32.25" customHeight="1">
      <c r="A243" s="12">
        <v>1</v>
      </c>
      <c r="B243" s="7" t="s">
        <v>368</v>
      </c>
      <c r="C243" s="9" t="s">
        <v>344</v>
      </c>
      <c r="D243" s="11" t="s">
        <v>432</v>
      </c>
      <c r="E243" s="12" t="s">
        <v>399</v>
      </c>
      <c r="F243" s="8">
        <v>0</v>
      </c>
      <c r="G243" s="15">
        <v>100</v>
      </c>
      <c r="H243" s="15">
        <v>100</v>
      </c>
      <c r="I243" s="11" t="s">
        <v>369</v>
      </c>
      <c r="J243" s="12" t="s">
        <v>353</v>
      </c>
      <c r="K243" s="12">
        <v>226</v>
      </c>
    </row>
    <row r="244" spans="1:11" ht="32.25" customHeight="1">
      <c r="A244" s="12">
        <v>2</v>
      </c>
      <c r="B244" s="7" t="s">
        <v>370</v>
      </c>
      <c r="C244" s="9" t="s">
        <v>344</v>
      </c>
      <c r="D244" s="11" t="s">
        <v>432</v>
      </c>
      <c r="E244" s="12" t="s">
        <v>399</v>
      </c>
      <c r="F244" s="8">
        <v>0</v>
      </c>
      <c r="G244" s="15">
        <v>200</v>
      </c>
      <c r="H244" s="15">
        <v>200</v>
      </c>
      <c r="I244" s="11" t="s">
        <v>371</v>
      </c>
      <c r="J244" s="12" t="s">
        <v>353</v>
      </c>
      <c r="K244" s="12">
        <v>226</v>
      </c>
    </row>
    <row r="245" spans="1:11" ht="31.5">
      <c r="A245" s="35">
        <v>3</v>
      </c>
      <c r="B245" s="34" t="s">
        <v>364</v>
      </c>
      <c r="C245" s="39" t="s">
        <v>344</v>
      </c>
      <c r="D245" s="33" t="s">
        <v>466</v>
      </c>
      <c r="E245" s="35" t="s">
        <v>399</v>
      </c>
      <c r="F245" s="37">
        <v>4200</v>
      </c>
      <c r="G245" s="36">
        <v>-4200</v>
      </c>
      <c r="H245" s="36">
        <v>0</v>
      </c>
      <c r="I245" s="33" t="s">
        <v>365</v>
      </c>
      <c r="J245" s="35" t="s">
        <v>353</v>
      </c>
      <c r="K245" s="35">
        <v>226</v>
      </c>
    </row>
    <row r="246" spans="1:11" ht="31.5">
      <c r="A246" s="35">
        <v>4</v>
      </c>
      <c r="B246" s="34" t="s">
        <v>358</v>
      </c>
      <c r="C246" s="39" t="s">
        <v>344</v>
      </c>
      <c r="D246" s="33" t="s">
        <v>466</v>
      </c>
      <c r="E246" s="35" t="s">
        <v>399</v>
      </c>
      <c r="F246" s="37">
        <v>500</v>
      </c>
      <c r="G246" s="36">
        <v>-500</v>
      </c>
      <c r="H246" s="36">
        <v>0</v>
      </c>
      <c r="I246" s="33" t="s">
        <v>359</v>
      </c>
      <c r="J246" s="35" t="s">
        <v>353</v>
      </c>
      <c r="K246" s="35">
        <v>226</v>
      </c>
    </row>
    <row r="247" spans="1:11" ht="31.5">
      <c r="A247" s="35">
        <v>5</v>
      </c>
      <c r="B247" s="34" t="s">
        <v>360</v>
      </c>
      <c r="C247" s="39" t="s">
        <v>344</v>
      </c>
      <c r="D247" s="33" t="s">
        <v>466</v>
      </c>
      <c r="E247" s="35" t="s">
        <v>399</v>
      </c>
      <c r="F247" s="37">
        <v>1000</v>
      </c>
      <c r="G247" s="36">
        <v>-1000</v>
      </c>
      <c r="H247" s="36">
        <v>0</v>
      </c>
      <c r="I247" s="33" t="s">
        <v>361</v>
      </c>
      <c r="J247" s="35" t="s">
        <v>353</v>
      </c>
      <c r="K247" s="35">
        <v>226</v>
      </c>
    </row>
    <row r="248" spans="1:11" ht="31.5">
      <c r="A248" s="12">
        <v>6</v>
      </c>
      <c r="B248" s="7" t="s">
        <v>366</v>
      </c>
      <c r="C248" s="9" t="s">
        <v>344</v>
      </c>
      <c r="D248" s="11" t="s">
        <v>466</v>
      </c>
      <c r="E248" s="12" t="s">
        <v>399</v>
      </c>
      <c r="F248" s="8">
        <v>0</v>
      </c>
      <c r="G248" s="15">
        <v>600</v>
      </c>
      <c r="H248" s="15">
        <v>600</v>
      </c>
      <c r="I248" s="11" t="s">
        <v>367</v>
      </c>
      <c r="J248" s="12" t="s">
        <v>353</v>
      </c>
      <c r="K248" s="12">
        <v>226</v>
      </c>
    </row>
    <row r="249" spans="1:11" ht="31.5">
      <c r="A249" s="12">
        <v>7</v>
      </c>
      <c r="B249" s="7" t="s">
        <v>354</v>
      </c>
      <c r="C249" s="9" t="s">
        <v>344</v>
      </c>
      <c r="D249" s="11" t="s">
        <v>466</v>
      </c>
      <c r="E249" s="12" t="s">
        <v>399</v>
      </c>
      <c r="F249" s="8">
        <v>0</v>
      </c>
      <c r="G249" s="15">
        <v>3500</v>
      </c>
      <c r="H249" s="15">
        <v>3500</v>
      </c>
      <c r="I249" s="11" t="s">
        <v>355</v>
      </c>
      <c r="J249" s="12" t="s">
        <v>353</v>
      </c>
      <c r="K249" s="12">
        <v>226</v>
      </c>
    </row>
    <row r="250" spans="1:11" ht="63">
      <c r="A250" s="12">
        <v>8</v>
      </c>
      <c r="B250" s="7" t="s">
        <v>372</v>
      </c>
      <c r="C250" s="9" t="s">
        <v>344</v>
      </c>
      <c r="D250" s="11" t="s">
        <v>466</v>
      </c>
      <c r="E250" s="12" t="s">
        <v>399</v>
      </c>
      <c r="F250" s="8">
        <v>0</v>
      </c>
      <c r="G250" s="15">
        <v>500</v>
      </c>
      <c r="H250" s="15">
        <v>500</v>
      </c>
      <c r="I250" s="11" t="s">
        <v>373</v>
      </c>
      <c r="J250" s="12" t="s">
        <v>353</v>
      </c>
      <c r="K250" s="12">
        <v>226</v>
      </c>
    </row>
    <row r="251" spans="1:11" ht="31.5">
      <c r="A251" s="12">
        <v>9</v>
      </c>
      <c r="B251" s="7" t="s">
        <v>374</v>
      </c>
      <c r="C251" s="9" t="s">
        <v>344</v>
      </c>
      <c r="D251" s="11" t="s">
        <v>466</v>
      </c>
      <c r="E251" s="12" t="s">
        <v>399</v>
      </c>
      <c r="F251" s="8">
        <v>0</v>
      </c>
      <c r="G251" s="15">
        <v>600</v>
      </c>
      <c r="H251" s="15">
        <v>600</v>
      </c>
      <c r="I251" s="11" t="s">
        <v>375</v>
      </c>
      <c r="J251" s="12" t="s">
        <v>353</v>
      </c>
      <c r="K251" s="12">
        <v>226</v>
      </c>
    </row>
    <row r="252" spans="1:11" ht="31.5">
      <c r="A252" s="12">
        <v>10</v>
      </c>
      <c r="B252" s="7" t="s">
        <v>376</v>
      </c>
      <c r="C252" s="9" t="s">
        <v>344</v>
      </c>
      <c r="D252" s="11" t="s">
        <v>466</v>
      </c>
      <c r="E252" s="12" t="s">
        <v>399</v>
      </c>
      <c r="F252" s="8">
        <v>0</v>
      </c>
      <c r="G252" s="15">
        <v>200</v>
      </c>
      <c r="H252" s="15">
        <v>200</v>
      </c>
      <c r="I252" s="11" t="s">
        <v>377</v>
      </c>
      <c r="J252" s="12" t="s">
        <v>353</v>
      </c>
      <c r="K252" s="12">
        <v>226</v>
      </c>
    </row>
    <row r="253" spans="1:11" ht="15.75">
      <c r="A253" s="70" t="s">
        <v>511</v>
      </c>
      <c r="B253" s="70"/>
      <c r="C253" s="70"/>
      <c r="D253" s="70"/>
      <c r="E253" s="70"/>
      <c r="F253" s="10">
        <f>SUM(F243:F252)</f>
        <v>5700</v>
      </c>
      <c r="G253" s="10">
        <f>SUM(G243:G252)</f>
        <v>0</v>
      </c>
      <c r="H253" s="10">
        <f>SUM(H243:H252)</f>
        <v>5700</v>
      </c>
      <c r="I253" s="67"/>
      <c r="J253" s="67"/>
      <c r="K253" s="67"/>
    </row>
    <row r="254" spans="1:11" ht="15.75">
      <c r="A254" s="66" t="s">
        <v>512</v>
      </c>
      <c r="B254" s="66"/>
      <c r="C254" s="66"/>
      <c r="D254" s="66"/>
      <c r="E254" s="66"/>
      <c r="F254" s="10">
        <f>F253</f>
        <v>5700</v>
      </c>
      <c r="G254" s="10">
        <f>G253</f>
        <v>0</v>
      </c>
      <c r="H254" s="10">
        <f>H253</f>
        <v>5700</v>
      </c>
      <c r="I254" s="67"/>
      <c r="J254" s="67"/>
      <c r="K254" s="67"/>
    </row>
    <row r="255" spans="1:11" ht="15.75">
      <c r="A255" s="70" t="s">
        <v>341</v>
      </c>
      <c r="B255" s="70"/>
      <c r="C255" s="70"/>
      <c r="D255" s="70"/>
      <c r="E255" s="70"/>
      <c r="F255" s="70"/>
      <c r="G255" s="70"/>
      <c r="H255" s="70"/>
      <c r="I255" s="70"/>
      <c r="J255" s="70"/>
      <c r="K255" s="70"/>
    </row>
    <row r="256" spans="1:11" ht="15.75">
      <c r="A256" s="70" t="s">
        <v>342</v>
      </c>
      <c r="B256" s="70"/>
      <c r="C256" s="70"/>
      <c r="D256" s="70"/>
      <c r="E256" s="70"/>
      <c r="F256" s="70"/>
      <c r="G256" s="70"/>
      <c r="H256" s="70"/>
      <c r="I256" s="70"/>
      <c r="J256" s="70"/>
      <c r="K256" s="70"/>
    </row>
    <row r="257" spans="1:11" ht="94.5">
      <c r="A257" s="35">
        <v>1</v>
      </c>
      <c r="B257" s="34" t="s">
        <v>343</v>
      </c>
      <c r="C257" s="39" t="s">
        <v>344</v>
      </c>
      <c r="D257" s="33" t="s">
        <v>345</v>
      </c>
      <c r="E257" s="35" t="s">
        <v>399</v>
      </c>
      <c r="F257" s="37">
        <v>4000</v>
      </c>
      <c r="G257" s="36">
        <v>-1415</v>
      </c>
      <c r="H257" s="36">
        <v>2585</v>
      </c>
      <c r="I257" s="33" t="s">
        <v>346</v>
      </c>
      <c r="J257" s="35" t="s">
        <v>347</v>
      </c>
      <c r="K257" s="35">
        <v>226</v>
      </c>
    </row>
    <row r="258" spans="1:11" ht="94.5">
      <c r="A258" s="12">
        <v>2</v>
      </c>
      <c r="B258" s="7" t="s">
        <v>348</v>
      </c>
      <c r="C258" s="9" t="s">
        <v>344</v>
      </c>
      <c r="D258" s="11" t="s">
        <v>349</v>
      </c>
      <c r="E258" s="12" t="s">
        <v>399</v>
      </c>
      <c r="F258" s="8">
        <v>4000</v>
      </c>
      <c r="G258" s="15">
        <v>1415</v>
      </c>
      <c r="H258" s="15">
        <v>5415</v>
      </c>
      <c r="I258" s="11" t="s">
        <v>350</v>
      </c>
      <c r="J258" s="12" t="s">
        <v>347</v>
      </c>
      <c r="K258" s="12">
        <v>226</v>
      </c>
    </row>
    <row r="259" spans="1:11" ht="15.75">
      <c r="A259" s="70" t="s">
        <v>511</v>
      </c>
      <c r="B259" s="70"/>
      <c r="C259" s="70"/>
      <c r="D259" s="70"/>
      <c r="E259" s="70"/>
      <c r="F259" s="10">
        <f>SUM(F257:F258)</f>
        <v>8000</v>
      </c>
      <c r="G259" s="10">
        <f>SUM(G257:G258)</f>
        <v>0</v>
      </c>
      <c r="H259" s="10">
        <f>SUM(H257:H258)</f>
        <v>8000</v>
      </c>
      <c r="I259" s="67"/>
      <c r="J259" s="67"/>
      <c r="K259" s="67"/>
    </row>
    <row r="260" spans="1:11" ht="15.75">
      <c r="A260" s="70" t="s">
        <v>403</v>
      </c>
      <c r="B260" s="70"/>
      <c r="C260" s="70"/>
      <c r="D260" s="70"/>
      <c r="E260" s="70"/>
      <c r="F260" s="70"/>
      <c r="G260" s="70"/>
      <c r="H260" s="70"/>
      <c r="I260" s="70"/>
      <c r="J260" s="70"/>
      <c r="K260" s="70"/>
    </row>
    <row r="261" spans="1:11" ht="31.5">
      <c r="A261" s="35">
        <v>1</v>
      </c>
      <c r="B261" s="34" t="s">
        <v>351</v>
      </c>
      <c r="C261" s="39" t="s">
        <v>344</v>
      </c>
      <c r="D261" s="33" t="s">
        <v>47</v>
      </c>
      <c r="E261" s="35" t="s">
        <v>399</v>
      </c>
      <c r="F261" s="37">
        <v>2000</v>
      </c>
      <c r="G261" s="36">
        <v>-1000</v>
      </c>
      <c r="H261" s="36">
        <v>1000</v>
      </c>
      <c r="I261" s="33" t="s">
        <v>352</v>
      </c>
      <c r="J261" s="35" t="s">
        <v>353</v>
      </c>
      <c r="K261" s="35">
        <v>226</v>
      </c>
    </row>
    <row r="262" spans="1:11" ht="31.5">
      <c r="A262" s="35">
        <v>5</v>
      </c>
      <c r="B262" s="34" t="s">
        <v>354</v>
      </c>
      <c r="C262" s="39" t="s">
        <v>344</v>
      </c>
      <c r="D262" s="33" t="s">
        <v>466</v>
      </c>
      <c r="E262" s="35" t="s">
        <v>399</v>
      </c>
      <c r="F262" s="37">
        <v>1500</v>
      </c>
      <c r="G262" s="36">
        <v>-1500</v>
      </c>
      <c r="H262" s="36">
        <v>0</v>
      </c>
      <c r="I262" s="33" t="s">
        <v>355</v>
      </c>
      <c r="J262" s="35" t="s">
        <v>353</v>
      </c>
      <c r="K262" s="35">
        <v>226</v>
      </c>
    </row>
    <row r="263" spans="1:11" ht="31.5">
      <c r="A263" s="12">
        <v>2</v>
      </c>
      <c r="B263" s="7" t="s">
        <v>356</v>
      </c>
      <c r="C263" s="9" t="s">
        <v>344</v>
      </c>
      <c r="D263" s="11" t="s">
        <v>466</v>
      </c>
      <c r="E263" s="12" t="s">
        <v>399</v>
      </c>
      <c r="F263" s="8">
        <v>0</v>
      </c>
      <c r="G263" s="15">
        <v>1000</v>
      </c>
      <c r="H263" s="15">
        <v>1000</v>
      </c>
      <c r="I263" s="11" t="s">
        <v>357</v>
      </c>
      <c r="J263" s="12" t="s">
        <v>353</v>
      </c>
      <c r="K263" s="12">
        <v>226</v>
      </c>
    </row>
    <row r="264" spans="1:11" ht="31.5">
      <c r="A264" s="12">
        <v>3</v>
      </c>
      <c r="B264" s="7" t="s">
        <v>358</v>
      </c>
      <c r="C264" s="9" t="s">
        <v>344</v>
      </c>
      <c r="D264" s="11" t="s">
        <v>466</v>
      </c>
      <c r="E264" s="12" t="s">
        <v>399</v>
      </c>
      <c r="F264" s="8">
        <v>0</v>
      </c>
      <c r="G264" s="15">
        <v>500</v>
      </c>
      <c r="H264" s="15">
        <v>500</v>
      </c>
      <c r="I264" s="11" t="s">
        <v>359</v>
      </c>
      <c r="J264" s="12" t="s">
        <v>353</v>
      </c>
      <c r="K264" s="12">
        <v>226</v>
      </c>
    </row>
    <row r="265" spans="1:11" ht="31.5">
      <c r="A265" s="12">
        <v>4</v>
      </c>
      <c r="B265" s="7" t="s">
        <v>360</v>
      </c>
      <c r="C265" s="9" t="s">
        <v>344</v>
      </c>
      <c r="D265" s="11" t="s">
        <v>466</v>
      </c>
      <c r="E265" s="12" t="s">
        <v>399</v>
      </c>
      <c r="F265" s="8">
        <v>0</v>
      </c>
      <c r="G265" s="15">
        <v>1000</v>
      </c>
      <c r="H265" s="15">
        <v>1000</v>
      </c>
      <c r="I265" s="11" t="s">
        <v>361</v>
      </c>
      <c r="J265" s="12" t="s">
        <v>353</v>
      </c>
      <c r="K265" s="12">
        <v>226</v>
      </c>
    </row>
    <row r="266" spans="1:11" ht="15.75">
      <c r="A266" s="70" t="s">
        <v>511</v>
      </c>
      <c r="B266" s="70"/>
      <c r="C266" s="70"/>
      <c r="D266" s="70"/>
      <c r="E266" s="70"/>
      <c r="F266" s="13">
        <f>SUM(F261:F265)</f>
        <v>3500</v>
      </c>
      <c r="G266" s="13">
        <f>SUM(G261:G265)</f>
        <v>0</v>
      </c>
      <c r="H266" s="13">
        <f>SUM(H261:H265)</f>
        <v>3500</v>
      </c>
      <c r="I266" s="70"/>
      <c r="J266" s="70"/>
      <c r="K266" s="70"/>
    </row>
    <row r="267" spans="1:11" ht="15.75">
      <c r="A267" s="66" t="s">
        <v>512</v>
      </c>
      <c r="B267" s="66"/>
      <c r="C267" s="66"/>
      <c r="D267" s="66"/>
      <c r="E267" s="66"/>
      <c r="F267" s="13">
        <f>F266+F259</f>
        <v>11500</v>
      </c>
      <c r="G267" s="13">
        <f>G266+G259</f>
        <v>0</v>
      </c>
      <c r="H267" s="13">
        <f>H266+H259</f>
        <v>11500</v>
      </c>
      <c r="I267" s="70"/>
      <c r="J267" s="70"/>
      <c r="K267" s="70"/>
    </row>
    <row r="268" spans="1:11" ht="15.75">
      <c r="A268" s="61" t="s">
        <v>158</v>
      </c>
      <c r="B268" s="61"/>
      <c r="C268" s="61"/>
      <c r="D268" s="61"/>
      <c r="E268" s="61"/>
      <c r="F268" s="61"/>
      <c r="G268" s="61"/>
      <c r="H268" s="61"/>
      <c r="I268" s="61"/>
      <c r="J268" s="61"/>
      <c r="K268" s="61"/>
    </row>
    <row r="269" spans="1:11" ht="33" customHeight="1">
      <c r="A269" s="62" t="s">
        <v>339</v>
      </c>
      <c r="B269" s="62"/>
      <c r="C269" s="62"/>
      <c r="D269" s="62"/>
      <c r="E269" s="62"/>
      <c r="F269" s="62"/>
      <c r="G269" s="62"/>
      <c r="H269" s="62"/>
      <c r="I269" s="62"/>
      <c r="J269" s="62"/>
      <c r="K269" s="62"/>
    </row>
    <row r="270" spans="1:11" ht="31.5">
      <c r="A270" s="46">
        <v>1</v>
      </c>
      <c r="B270" s="47" t="s">
        <v>149</v>
      </c>
      <c r="C270" s="48" t="s">
        <v>116</v>
      </c>
      <c r="D270" s="46" t="s">
        <v>535</v>
      </c>
      <c r="E270" s="46" t="s">
        <v>150</v>
      </c>
      <c r="F270" s="49">
        <v>0</v>
      </c>
      <c r="G270" s="50">
        <f>H270-F270</f>
        <v>2000</v>
      </c>
      <c r="H270" s="50">
        <v>2000</v>
      </c>
      <c r="I270" s="46" t="s">
        <v>151</v>
      </c>
      <c r="J270" s="46"/>
      <c r="K270" s="46">
        <v>226</v>
      </c>
    </row>
    <row r="271" spans="1:12" ht="47.25">
      <c r="A271" s="46">
        <v>2</v>
      </c>
      <c r="B271" s="47" t="s">
        <v>152</v>
      </c>
      <c r="C271" s="48" t="s">
        <v>116</v>
      </c>
      <c r="D271" s="46" t="s">
        <v>466</v>
      </c>
      <c r="E271" s="46" t="s">
        <v>161</v>
      </c>
      <c r="F271" s="49">
        <v>1000</v>
      </c>
      <c r="G271" s="50">
        <f>H271-F271</f>
        <v>-1000</v>
      </c>
      <c r="H271" s="50">
        <v>0</v>
      </c>
      <c r="I271" s="46" t="s">
        <v>153</v>
      </c>
      <c r="J271" s="46"/>
      <c r="K271" s="46">
        <v>226</v>
      </c>
      <c r="L271" s="5" t="s">
        <v>564</v>
      </c>
    </row>
    <row r="272" spans="1:11" ht="47.25">
      <c r="A272" s="46">
        <v>3</v>
      </c>
      <c r="B272" s="47" t="s">
        <v>152</v>
      </c>
      <c r="C272" s="48" t="s">
        <v>116</v>
      </c>
      <c r="D272" s="46" t="s">
        <v>466</v>
      </c>
      <c r="E272" s="46" t="s">
        <v>117</v>
      </c>
      <c r="F272" s="49">
        <v>0</v>
      </c>
      <c r="G272" s="50">
        <f>H272-F272</f>
        <v>1500</v>
      </c>
      <c r="H272" s="50">
        <v>1500</v>
      </c>
      <c r="I272" s="46" t="s">
        <v>153</v>
      </c>
      <c r="J272" s="46"/>
      <c r="K272" s="46">
        <v>226</v>
      </c>
    </row>
    <row r="273" spans="1:11" ht="31.5">
      <c r="A273" s="46">
        <v>4</v>
      </c>
      <c r="B273" s="47" t="s">
        <v>154</v>
      </c>
      <c r="C273" s="48" t="s">
        <v>116</v>
      </c>
      <c r="D273" s="46" t="s">
        <v>466</v>
      </c>
      <c r="E273" s="46" t="s">
        <v>155</v>
      </c>
      <c r="F273" s="49">
        <v>18900</v>
      </c>
      <c r="G273" s="50">
        <f>H273-F273</f>
        <v>-18900</v>
      </c>
      <c r="H273" s="50">
        <v>0</v>
      </c>
      <c r="I273" s="46" t="s">
        <v>156</v>
      </c>
      <c r="J273" s="46"/>
      <c r="K273" s="46">
        <v>226</v>
      </c>
    </row>
    <row r="274" spans="1:11" ht="31.5">
      <c r="A274" s="46">
        <v>5</v>
      </c>
      <c r="B274" s="47" t="s">
        <v>157</v>
      </c>
      <c r="C274" s="48" t="s">
        <v>116</v>
      </c>
      <c r="D274" s="46" t="s">
        <v>121</v>
      </c>
      <c r="E274" s="46" t="s">
        <v>122</v>
      </c>
      <c r="F274" s="49">
        <v>0</v>
      </c>
      <c r="G274" s="50">
        <f>H274-F274</f>
        <v>16400</v>
      </c>
      <c r="H274" s="50">
        <v>16400</v>
      </c>
      <c r="I274" s="46" t="s">
        <v>156</v>
      </c>
      <c r="J274" s="46"/>
      <c r="K274" s="46">
        <v>226</v>
      </c>
    </row>
    <row r="275" spans="1:11" ht="15.75">
      <c r="A275" s="64" t="s">
        <v>548</v>
      </c>
      <c r="B275" s="64"/>
      <c r="C275" s="64"/>
      <c r="D275" s="64"/>
      <c r="E275" s="64"/>
      <c r="F275" s="51">
        <f>SUM(F270:F274)</f>
        <v>19900</v>
      </c>
      <c r="G275" s="52">
        <f>SUM(G270:G274)</f>
        <v>0</v>
      </c>
      <c r="H275" s="52">
        <f>SUM(H270:H274)</f>
        <v>19900</v>
      </c>
      <c r="I275" s="65"/>
      <c r="J275" s="65"/>
      <c r="K275" s="65"/>
    </row>
    <row r="276" spans="1:11" ht="32.25" customHeight="1">
      <c r="A276" s="62" t="s">
        <v>340</v>
      </c>
      <c r="B276" s="62"/>
      <c r="C276" s="62"/>
      <c r="D276" s="62"/>
      <c r="E276" s="62"/>
      <c r="F276" s="62"/>
      <c r="G276" s="62"/>
      <c r="H276" s="62"/>
      <c r="I276" s="62"/>
      <c r="J276" s="62"/>
      <c r="K276" s="62"/>
    </row>
    <row r="277" spans="1:11" ht="63">
      <c r="A277" s="46">
        <v>1</v>
      </c>
      <c r="B277" s="47" t="s">
        <v>115</v>
      </c>
      <c r="C277" s="48" t="s">
        <v>116</v>
      </c>
      <c r="D277" s="46" t="s">
        <v>466</v>
      </c>
      <c r="E277" s="46" t="s">
        <v>117</v>
      </c>
      <c r="F277" s="49">
        <v>1500</v>
      </c>
      <c r="G277" s="50">
        <v>0</v>
      </c>
      <c r="H277" s="50">
        <v>1500</v>
      </c>
      <c r="I277" s="46" t="s">
        <v>118</v>
      </c>
      <c r="J277" s="46" t="s">
        <v>119</v>
      </c>
      <c r="K277" s="46">
        <v>226</v>
      </c>
    </row>
    <row r="278" spans="1:11" ht="78.75">
      <c r="A278" s="46">
        <v>2</v>
      </c>
      <c r="B278" s="47" t="s">
        <v>120</v>
      </c>
      <c r="C278" s="48" t="s">
        <v>116</v>
      </c>
      <c r="D278" s="46" t="s">
        <v>121</v>
      </c>
      <c r="E278" s="46" t="s">
        <v>122</v>
      </c>
      <c r="F278" s="49">
        <v>3296</v>
      </c>
      <c r="G278" s="50">
        <v>0</v>
      </c>
      <c r="H278" s="50">
        <v>3296</v>
      </c>
      <c r="I278" s="46" t="s">
        <v>123</v>
      </c>
      <c r="J278" s="46" t="s">
        <v>124</v>
      </c>
      <c r="K278" s="46">
        <v>226</v>
      </c>
    </row>
    <row r="279" spans="1:11" ht="78.75">
      <c r="A279" s="46">
        <v>3</v>
      </c>
      <c r="B279" s="47" t="s">
        <v>125</v>
      </c>
      <c r="C279" s="48" t="s">
        <v>116</v>
      </c>
      <c r="D279" s="46" t="s">
        <v>121</v>
      </c>
      <c r="E279" s="46" t="s">
        <v>126</v>
      </c>
      <c r="F279" s="49">
        <v>8800</v>
      </c>
      <c r="G279" s="50">
        <v>0</v>
      </c>
      <c r="H279" s="50">
        <v>8800</v>
      </c>
      <c r="I279" s="46" t="s">
        <v>127</v>
      </c>
      <c r="J279" s="46" t="s">
        <v>124</v>
      </c>
      <c r="K279" s="46">
        <v>226</v>
      </c>
    </row>
    <row r="280" spans="1:11" ht="78.75">
      <c r="A280" s="46">
        <v>4</v>
      </c>
      <c r="B280" s="47" t="s">
        <v>128</v>
      </c>
      <c r="C280" s="48" t="s">
        <v>116</v>
      </c>
      <c r="D280" s="46" t="s">
        <v>129</v>
      </c>
      <c r="E280" s="46" t="s">
        <v>130</v>
      </c>
      <c r="F280" s="49">
        <v>1500</v>
      </c>
      <c r="G280" s="50">
        <v>0</v>
      </c>
      <c r="H280" s="50">
        <v>1500</v>
      </c>
      <c r="I280" s="46" t="s">
        <v>131</v>
      </c>
      <c r="J280" s="46" t="s">
        <v>124</v>
      </c>
      <c r="K280" s="46">
        <v>226</v>
      </c>
    </row>
    <row r="281" spans="1:11" ht="78.75">
      <c r="A281" s="46">
        <v>5</v>
      </c>
      <c r="B281" s="47" t="s">
        <v>132</v>
      </c>
      <c r="C281" s="48" t="s">
        <v>116</v>
      </c>
      <c r="D281" s="46" t="s">
        <v>133</v>
      </c>
      <c r="E281" s="46" t="s">
        <v>126</v>
      </c>
      <c r="F281" s="49">
        <v>1989</v>
      </c>
      <c r="G281" s="50">
        <v>0</v>
      </c>
      <c r="H281" s="50">
        <v>1989</v>
      </c>
      <c r="I281" s="46" t="s">
        <v>134</v>
      </c>
      <c r="J281" s="46" t="s">
        <v>124</v>
      </c>
      <c r="K281" s="46">
        <v>226</v>
      </c>
    </row>
    <row r="282" spans="1:11" ht="78.75">
      <c r="A282" s="46">
        <v>6</v>
      </c>
      <c r="B282" s="47" t="s">
        <v>135</v>
      </c>
      <c r="C282" s="48" t="s">
        <v>116</v>
      </c>
      <c r="D282" s="46" t="s">
        <v>133</v>
      </c>
      <c r="E282" s="46" t="s">
        <v>126</v>
      </c>
      <c r="F282" s="49">
        <v>2214</v>
      </c>
      <c r="G282" s="50">
        <v>0</v>
      </c>
      <c r="H282" s="50">
        <v>2214</v>
      </c>
      <c r="I282" s="46" t="s">
        <v>136</v>
      </c>
      <c r="J282" s="46" t="s">
        <v>124</v>
      </c>
      <c r="K282" s="46">
        <v>226</v>
      </c>
    </row>
    <row r="283" spans="1:11" ht="78.75">
      <c r="A283" s="46">
        <v>7</v>
      </c>
      <c r="B283" s="47" t="s">
        <v>137</v>
      </c>
      <c r="C283" s="48" t="s">
        <v>116</v>
      </c>
      <c r="D283" s="46" t="s">
        <v>138</v>
      </c>
      <c r="E283" s="46" t="s">
        <v>139</v>
      </c>
      <c r="F283" s="49">
        <v>7000</v>
      </c>
      <c r="G283" s="50">
        <v>0</v>
      </c>
      <c r="H283" s="50">
        <v>7000</v>
      </c>
      <c r="I283" s="46" t="s">
        <v>140</v>
      </c>
      <c r="J283" s="46" t="s">
        <v>124</v>
      </c>
      <c r="K283" s="46">
        <v>226</v>
      </c>
    </row>
    <row r="284" spans="1:11" ht="47.25">
      <c r="A284" s="46">
        <v>8</v>
      </c>
      <c r="B284" s="47" t="s">
        <v>141</v>
      </c>
      <c r="C284" s="48" t="s">
        <v>116</v>
      </c>
      <c r="D284" s="46" t="s">
        <v>142</v>
      </c>
      <c r="E284" s="46" t="s">
        <v>126</v>
      </c>
      <c r="F284" s="49">
        <v>11301</v>
      </c>
      <c r="G284" s="50">
        <v>0</v>
      </c>
      <c r="H284" s="50">
        <v>11301</v>
      </c>
      <c r="I284" s="46" t="s">
        <v>143</v>
      </c>
      <c r="J284" s="46" t="s">
        <v>338</v>
      </c>
      <c r="K284" s="46">
        <v>226</v>
      </c>
    </row>
    <row r="285" spans="1:11" ht="78.75">
      <c r="A285" s="46">
        <v>9</v>
      </c>
      <c r="B285" s="47" t="s">
        <v>144</v>
      </c>
      <c r="C285" s="48" t="s">
        <v>116</v>
      </c>
      <c r="D285" s="46" t="s">
        <v>159</v>
      </c>
      <c r="E285" s="46" t="s">
        <v>145</v>
      </c>
      <c r="F285" s="49">
        <v>5000</v>
      </c>
      <c r="G285" s="50">
        <v>0</v>
      </c>
      <c r="H285" s="50">
        <v>5000</v>
      </c>
      <c r="I285" s="46" t="s">
        <v>146</v>
      </c>
      <c r="J285" s="46" t="s">
        <v>124</v>
      </c>
      <c r="K285" s="46">
        <v>226</v>
      </c>
    </row>
    <row r="286" spans="1:11" ht="47.25">
      <c r="A286" s="46">
        <v>10</v>
      </c>
      <c r="B286" s="47" t="s">
        <v>147</v>
      </c>
      <c r="C286" s="48" t="s">
        <v>116</v>
      </c>
      <c r="D286" s="46" t="s">
        <v>160</v>
      </c>
      <c r="E286" s="46" t="s">
        <v>139</v>
      </c>
      <c r="F286" s="49">
        <v>7400</v>
      </c>
      <c r="G286" s="50">
        <v>0</v>
      </c>
      <c r="H286" s="50">
        <v>7400</v>
      </c>
      <c r="I286" s="46" t="s">
        <v>148</v>
      </c>
      <c r="J286" s="46" t="s">
        <v>338</v>
      </c>
      <c r="K286" s="46">
        <v>226</v>
      </c>
    </row>
    <row r="287" spans="1:11" ht="12.75">
      <c r="A287" s="64" t="s">
        <v>548</v>
      </c>
      <c r="B287" s="64"/>
      <c r="C287" s="64"/>
      <c r="D287" s="64"/>
      <c r="E287" s="64"/>
      <c r="F287" s="53">
        <v>50000</v>
      </c>
      <c r="G287" s="53">
        <f>SUM(G285:G285:G280:G280)</f>
        <v>0</v>
      </c>
      <c r="H287" s="53">
        <v>50000</v>
      </c>
      <c r="I287" s="78"/>
      <c r="J287" s="78"/>
      <c r="K287" s="78"/>
    </row>
    <row r="288" spans="1:11" ht="15" customHeight="1">
      <c r="A288" s="80" t="s">
        <v>512</v>
      </c>
      <c r="B288" s="80"/>
      <c r="C288" s="80"/>
      <c r="D288" s="80"/>
      <c r="E288" s="80"/>
      <c r="F288" s="54">
        <f>F287+F275</f>
        <v>69900</v>
      </c>
      <c r="G288" s="54">
        <f>G287+G275</f>
        <v>0</v>
      </c>
      <c r="H288" s="54">
        <f>H287+H275</f>
        <v>69900</v>
      </c>
      <c r="I288" s="78"/>
      <c r="J288" s="78"/>
      <c r="K288" s="78"/>
    </row>
    <row r="289" spans="1:11" ht="15.75">
      <c r="A289" s="70" t="s">
        <v>378</v>
      </c>
      <c r="B289" s="70"/>
      <c r="C289" s="70"/>
      <c r="D289" s="70"/>
      <c r="E289" s="70"/>
      <c r="F289" s="70"/>
      <c r="G289" s="70"/>
      <c r="H289" s="70"/>
      <c r="I289" s="70"/>
      <c r="J289" s="70"/>
      <c r="K289" s="70"/>
    </row>
    <row r="290" spans="1:11" ht="15.75">
      <c r="A290" s="73" t="s">
        <v>379</v>
      </c>
      <c r="B290" s="73"/>
      <c r="C290" s="73"/>
      <c r="D290" s="73"/>
      <c r="E290" s="73"/>
      <c r="F290" s="73"/>
      <c r="G290" s="73"/>
      <c r="H290" s="73"/>
      <c r="I290" s="73"/>
      <c r="J290" s="73"/>
      <c r="K290" s="73"/>
    </row>
    <row r="291" spans="1:11" ht="63">
      <c r="A291" s="12">
        <v>1</v>
      </c>
      <c r="B291" s="7" t="s">
        <v>388</v>
      </c>
      <c r="C291" s="9" t="s">
        <v>344</v>
      </c>
      <c r="D291" s="11" t="s">
        <v>396</v>
      </c>
      <c r="E291" s="11" t="s">
        <v>400</v>
      </c>
      <c r="F291" s="8">
        <v>0</v>
      </c>
      <c r="G291" s="15">
        <v>200</v>
      </c>
      <c r="H291" s="15">
        <v>200</v>
      </c>
      <c r="I291" s="11" t="s">
        <v>389</v>
      </c>
      <c r="J291" s="11" t="s">
        <v>390</v>
      </c>
      <c r="K291" s="12">
        <v>226</v>
      </c>
    </row>
    <row r="292" spans="1:11" ht="31.5">
      <c r="A292" s="12">
        <v>2</v>
      </c>
      <c r="B292" s="7" t="s">
        <v>386</v>
      </c>
      <c r="C292" s="9" t="s">
        <v>344</v>
      </c>
      <c r="D292" s="11" t="s">
        <v>436</v>
      </c>
      <c r="E292" s="11" t="s">
        <v>400</v>
      </c>
      <c r="F292" s="8">
        <v>0</v>
      </c>
      <c r="G292" s="15">
        <f>H292-F292</f>
        <v>300</v>
      </c>
      <c r="H292" s="15">
        <v>300</v>
      </c>
      <c r="I292" s="11" t="s">
        <v>387</v>
      </c>
      <c r="J292" s="11" t="s">
        <v>385</v>
      </c>
      <c r="K292" s="12">
        <v>226</v>
      </c>
    </row>
    <row r="293" spans="1:11" ht="63">
      <c r="A293" s="12">
        <v>3</v>
      </c>
      <c r="B293" s="7" t="s">
        <v>393</v>
      </c>
      <c r="C293" s="9" t="s">
        <v>394</v>
      </c>
      <c r="D293" s="11" t="s">
        <v>620</v>
      </c>
      <c r="E293" s="11" t="s">
        <v>400</v>
      </c>
      <c r="F293" s="8">
        <v>0</v>
      </c>
      <c r="G293" s="15">
        <v>200</v>
      </c>
      <c r="H293" s="15">
        <v>200</v>
      </c>
      <c r="I293" s="11" t="s">
        <v>395</v>
      </c>
      <c r="J293" s="11" t="s">
        <v>390</v>
      </c>
      <c r="K293" s="12">
        <v>226</v>
      </c>
    </row>
    <row r="294" spans="1:11" ht="141.75">
      <c r="A294" s="35">
        <v>4</v>
      </c>
      <c r="B294" s="34" t="s">
        <v>380</v>
      </c>
      <c r="C294" s="39" t="s">
        <v>344</v>
      </c>
      <c r="D294" s="33" t="s">
        <v>466</v>
      </c>
      <c r="E294" s="33" t="s">
        <v>400</v>
      </c>
      <c r="F294" s="37">
        <v>700</v>
      </c>
      <c r="G294" s="36">
        <f>H294-F294</f>
        <v>-700</v>
      </c>
      <c r="H294" s="36">
        <v>0</v>
      </c>
      <c r="I294" s="33" t="s">
        <v>381</v>
      </c>
      <c r="J294" s="33" t="s">
        <v>382</v>
      </c>
      <c r="K294" s="35">
        <v>226</v>
      </c>
    </row>
    <row r="295" spans="1:11" ht="47.25">
      <c r="A295" s="35">
        <v>5</v>
      </c>
      <c r="B295" s="34" t="s">
        <v>383</v>
      </c>
      <c r="C295" s="39" t="s">
        <v>344</v>
      </c>
      <c r="D295" s="33" t="s">
        <v>466</v>
      </c>
      <c r="E295" s="33" t="s">
        <v>400</v>
      </c>
      <c r="F295" s="37">
        <v>300</v>
      </c>
      <c r="G295" s="36">
        <f>H295-F295</f>
        <v>-300</v>
      </c>
      <c r="H295" s="36">
        <v>0</v>
      </c>
      <c r="I295" s="33" t="s">
        <v>384</v>
      </c>
      <c r="J295" s="33" t="s">
        <v>385</v>
      </c>
      <c r="K295" s="35">
        <v>226</v>
      </c>
    </row>
    <row r="296" spans="1:11" ht="63">
      <c r="A296" s="12">
        <v>6</v>
      </c>
      <c r="B296" s="7" t="s">
        <v>391</v>
      </c>
      <c r="C296" s="9" t="s">
        <v>344</v>
      </c>
      <c r="D296" s="11" t="s">
        <v>466</v>
      </c>
      <c r="E296" s="11" t="s">
        <v>400</v>
      </c>
      <c r="F296" s="8">
        <v>0</v>
      </c>
      <c r="G296" s="15">
        <f>H296-F296</f>
        <v>300</v>
      </c>
      <c r="H296" s="15">
        <v>300</v>
      </c>
      <c r="I296" s="11" t="s">
        <v>392</v>
      </c>
      <c r="J296" s="11" t="s">
        <v>390</v>
      </c>
      <c r="K296" s="12">
        <v>226</v>
      </c>
    </row>
    <row r="297" spans="1:11" ht="12.75">
      <c r="A297" s="79" t="s">
        <v>548</v>
      </c>
      <c r="B297" s="79"/>
      <c r="C297" s="79"/>
      <c r="D297" s="79"/>
      <c r="E297" s="79"/>
      <c r="F297" s="10">
        <f>SUM(F291:F296)</f>
        <v>1000</v>
      </c>
      <c r="G297" s="10">
        <f>SUM(G291:G296)</f>
        <v>0</v>
      </c>
      <c r="H297" s="10">
        <f>SUM(H291:H296)</f>
        <v>1000</v>
      </c>
      <c r="I297" s="67"/>
      <c r="J297" s="67"/>
      <c r="K297" s="67"/>
    </row>
    <row r="298" spans="1:11" ht="15.75">
      <c r="A298" s="66" t="s">
        <v>512</v>
      </c>
      <c r="B298" s="66"/>
      <c r="C298" s="66"/>
      <c r="D298" s="66"/>
      <c r="E298" s="66"/>
      <c r="F298" s="10">
        <f>F297</f>
        <v>1000</v>
      </c>
      <c r="G298" s="10">
        <f>G297</f>
        <v>0</v>
      </c>
      <c r="H298" s="10">
        <f>H297</f>
        <v>1000</v>
      </c>
      <c r="I298" s="67"/>
      <c r="J298" s="67"/>
      <c r="K298" s="67"/>
    </row>
    <row r="299" spans="1:11" ht="18.75">
      <c r="A299" s="77" t="s">
        <v>401</v>
      </c>
      <c r="B299" s="77"/>
      <c r="C299" s="77"/>
      <c r="D299" s="77"/>
      <c r="E299" s="77"/>
      <c r="F299" s="17">
        <f>F298+F288+F267+F254+F240+F205</f>
        <v>220702.1</v>
      </c>
      <c r="G299" s="17">
        <f>G298+G288+G267+G254+G240+G205</f>
        <v>9.663381206337363E-13</v>
      </c>
      <c r="H299" s="17">
        <f>H298+H288+H267+H254+H240+H205</f>
        <v>220702.1</v>
      </c>
      <c r="I299" s="67"/>
      <c r="J299" s="67"/>
      <c r="K299" s="67"/>
    </row>
  </sheetData>
  <sheetProtection/>
  <mergeCells count="66">
    <mergeCell ref="A299:E299"/>
    <mergeCell ref="I297:K299"/>
    <mergeCell ref="I287:K288"/>
    <mergeCell ref="A289:K289"/>
    <mergeCell ref="A290:K290"/>
    <mergeCell ref="A297:E297"/>
    <mergeCell ref="A298:E298"/>
    <mergeCell ref="A288:E288"/>
    <mergeCell ref="A287:E287"/>
    <mergeCell ref="A267:E267"/>
    <mergeCell ref="I266:K267"/>
    <mergeCell ref="A241:K241"/>
    <mergeCell ref="A242:K242"/>
    <mergeCell ref="A253:E253"/>
    <mergeCell ref="A254:E254"/>
    <mergeCell ref="I253:K254"/>
    <mergeCell ref="A255:K255"/>
    <mergeCell ref="A256:K256"/>
    <mergeCell ref="A259:E259"/>
    <mergeCell ref="I259:K259"/>
    <mergeCell ref="A260:K260"/>
    <mergeCell ref="A266:E266"/>
    <mergeCell ref="A6:K6"/>
    <mergeCell ref="E10:E11"/>
    <mergeCell ref="I10:I11"/>
    <mergeCell ref="J10:J11"/>
    <mergeCell ref="A161:K161"/>
    <mergeCell ref="A176:E176"/>
    <mergeCell ref="I176:K176"/>
    <mergeCell ref="F10:H10"/>
    <mergeCell ref="B10:B11"/>
    <mergeCell ref="A10:A11"/>
    <mergeCell ref="C10:C11"/>
    <mergeCell ref="D10:D11"/>
    <mergeCell ref="H1:K1"/>
    <mergeCell ref="H2:K2"/>
    <mergeCell ref="H3:K3"/>
    <mergeCell ref="H4:K4"/>
    <mergeCell ref="K10:K11"/>
    <mergeCell ref="I148:K148"/>
    <mergeCell ref="I40:K40"/>
    <mergeCell ref="A239:E239"/>
    <mergeCell ref="A194:K194"/>
    <mergeCell ref="A204:E204"/>
    <mergeCell ref="A205:E205"/>
    <mergeCell ref="I193:K193"/>
    <mergeCell ref="I204:K205"/>
    <mergeCell ref="A40:E40"/>
    <mergeCell ref="A240:E240"/>
    <mergeCell ref="I239:K240"/>
    <mergeCell ref="A206:K206"/>
    <mergeCell ref="A207:K207"/>
    <mergeCell ref="A41:K41"/>
    <mergeCell ref="A148:E148"/>
    <mergeCell ref="A149:K149"/>
    <mergeCell ref="A160:E160"/>
    <mergeCell ref="A12:K12"/>
    <mergeCell ref="A13:K13"/>
    <mergeCell ref="A268:K268"/>
    <mergeCell ref="A276:K276"/>
    <mergeCell ref="A193:E193"/>
    <mergeCell ref="A177:K177"/>
    <mergeCell ref="I160:K160"/>
    <mergeCell ref="A269:K269"/>
    <mergeCell ref="A275:E275"/>
    <mergeCell ref="I275:K275"/>
  </mergeCells>
  <printOptions/>
  <pageMargins left="0.7" right="0.7" top="0.75" bottom="0.75" header="0.3" footer="0.3"/>
  <pageSetup horizontalDpi="600" verticalDpi="600" orientation="landscape" paperSize="9" scale="78" r:id="rId1"/>
  <rowBreaks count="2" manualBreakCount="2">
    <brk id="148" max="255" man="1"/>
    <brk id="1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terekhova</dc:creator>
  <cp:keywords/>
  <dc:description/>
  <cp:lastModifiedBy>terekhova</cp:lastModifiedBy>
  <cp:lastPrinted>2011-03-01T10:50:30Z</cp:lastPrinted>
  <dcterms:created xsi:type="dcterms:W3CDTF">2010-11-25T12:17:48Z</dcterms:created>
  <dcterms:modified xsi:type="dcterms:W3CDTF">2011-03-23T11:28:14Z</dcterms:modified>
  <cp:category/>
  <cp:version/>
  <cp:contentType/>
  <cp:contentStatus/>
</cp:coreProperties>
</file>